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50" tabRatio="549" activeTab="0"/>
  </bookViews>
  <sheets>
    <sheet name="造園科" sheetId="1" r:id="rId1"/>
    <sheet name="園藝科" sheetId="2" r:id="rId2"/>
    <sheet name="畜保科" sheetId="3" r:id="rId3"/>
    <sheet name="食加科" sheetId="4" r:id="rId4"/>
    <sheet name="機械科" sheetId="5" r:id="rId5"/>
    <sheet name="電機科" sheetId="6" r:id="rId6"/>
    <sheet name="電子科" sheetId="7" r:id="rId7"/>
    <sheet name="綜職三甲" sheetId="8" r:id="rId8"/>
    <sheet name="綜職三乙" sheetId="9" r:id="rId9"/>
  </sheets>
  <definedNames/>
  <calcPr fullCalcOnLoad="1"/>
</workbook>
</file>

<file path=xl/sharedStrings.xml><?xml version="1.0" encoding="utf-8"?>
<sst xmlns="http://schemas.openxmlformats.org/spreadsheetml/2006/main" count="1122" uniqueCount="654">
  <si>
    <t>學期分數100%</t>
  </si>
  <si>
    <t>合計</t>
  </si>
  <si>
    <t>平均</t>
  </si>
  <si>
    <t>任課老師簽章  :</t>
  </si>
  <si>
    <t>日 期 :</t>
  </si>
  <si>
    <t>注意：本試算表保留修改權利，請尊重智慧財產權，如因自行修改造成成績核算錯誤，責任自負。</t>
  </si>
  <si>
    <t>繳交學期成績之前，請詳細檢查，以確認無誤，如需補考請一併繳交補考考卷，【請重新命題，禁用平時﹑段﹑期考考卷】。</t>
  </si>
  <si>
    <t>學號</t>
  </si>
  <si>
    <t>姓名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</si>
  <si>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</si>
  <si>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項 目    </t>
  </si>
  <si>
    <t>學號姓名</t>
  </si>
  <si>
    <t>實習科目：</t>
  </si>
  <si>
    <t>學期</t>
  </si>
  <si>
    <t>學年度</t>
  </si>
  <si>
    <t>班級︰</t>
  </si>
  <si>
    <t>教師：</t>
  </si>
  <si>
    <r>
      <t xml:space="preserve">(1)實習技能60%                                                      </t>
    </r>
    <r>
      <rPr>
        <b/>
        <sz val="10"/>
        <rFont val="新細明體"/>
        <family val="1"/>
      </rPr>
      <t xml:space="preserve"> {包括工作方法、成品或實驗結果、或技能測定、及實習報告、期中、期末測驗等}</t>
    </r>
  </si>
  <si>
    <r>
      <t xml:space="preserve">(3)相關知識10%                                            </t>
    </r>
    <r>
      <rPr>
        <b/>
        <sz val="10"/>
        <rFont val="新細明體"/>
        <family val="1"/>
      </rPr>
      <t xml:space="preserve"> {包括臨時測驗、期中、期末測驗}</t>
    </r>
  </si>
  <si>
    <t>序號</t>
  </si>
  <si>
    <t>98.09.16實習教學會議通過實習成績試算版本</t>
  </si>
  <si>
    <r>
      <t>(2)職業道德30</t>
    </r>
    <r>
      <rPr>
        <b/>
        <sz val="9"/>
        <rFont val="新細明體"/>
        <family val="1"/>
      </rPr>
      <t>%{工作勤惰、服務態度、設備保養、安全觀念等}</t>
    </r>
  </si>
  <si>
    <t>上</t>
  </si>
  <si>
    <t>造園三</t>
  </si>
  <si>
    <t>園藝三</t>
  </si>
  <si>
    <t>畜保三</t>
  </si>
  <si>
    <t>食加三</t>
  </si>
  <si>
    <t>機械三</t>
  </si>
  <si>
    <t>電機三</t>
  </si>
  <si>
    <t>電子三</t>
  </si>
  <si>
    <t>綜職三甲</t>
  </si>
  <si>
    <t>綜職三乙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</si>
  <si>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</si>
  <si>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</si>
  <si>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</si>
  <si>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</si>
  <si>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</si>
  <si>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</si>
  <si>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</si>
  <si>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</si>
  <si>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</si>
  <si>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</si>
  <si>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</si>
  <si>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</si>
  <si>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</si>
  <si>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</si>
  <si>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</si>
  <si>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</si>
  <si>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</si>
  <si>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</si>
  <si>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</si>
  <si>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</si>
  <si>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</si>
  <si>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</si>
  <si>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</si>
  <si>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</si>
  <si>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</si>
  <si>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</si>
  <si>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</si>
  <si>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</si>
  <si>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</si>
  <si>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</si>
  <si>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</si>
  <si>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</si>
  <si>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</si>
  <si>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</si>
  <si>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</si>
  <si>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</si>
  <si>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</si>
  <si>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</si>
  <si>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</si>
  <si>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</si>
  <si>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</si>
  <si>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桃園市立龍潭高級中等學校   實 習 成 績 冊</t>
  </si>
  <si>
    <t>518001</t>
  </si>
  <si>
    <t>丁芝翊</t>
  </si>
  <si>
    <t>518002</t>
  </si>
  <si>
    <t>方祖昀</t>
  </si>
  <si>
    <t>518004</t>
  </si>
  <si>
    <t>江梓熏</t>
  </si>
  <si>
    <t>518005</t>
  </si>
  <si>
    <t>江智霖</t>
  </si>
  <si>
    <t>518006</t>
  </si>
  <si>
    <t>呂佳美</t>
  </si>
  <si>
    <t>518007</t>
  </si>
  <si>
    <t>呂旻哲</t>
  </si>
  <si>
    <t>518008</t>
  </si>
  <si>
    <t>呂敬誠</t>
  </si>
  <si>
    <t>518009</t>
  </si>
  <si>
    <t>宋姿澐</t>
  </si>
  <si>
    <t>518010</t>
  </si>
  <si>
    <t>李定諭</t>
  </si>
  <si>
    <t>518011</t>
  </si>
  <si>
    <t>李宥駿</t>
  </si>
  <si>
    <t>518012</t>
  </si>
  <si>
    <t>林文棋</t>
  </si>
  <si>
    <t>518013</t>
  </si>
  <si>
    <t>林佳蓉</t>
  </si>
  <si>
    <t>518014</t>
  </si>
  <si>
    <t>林昌賢</t>
  </si>
  <si>
    <t>518015</t>
  </si>
  <si>
    <t>林喻文</t>
  </si>
  <si>
    <t>518016</t>
  </si>
  <si>
    <t>林憶文</t>
  </si>
  <si>
    <t>518017</t>
  </si>
  <si>
    <t>邱雨婕</t>
  </si>
  <si>
    <t>518018</t>
  </si>
  <si>
    <t>邱慶恩</t>
  </si>
  <si>
    <t>518019</t>
  </si>
  <si>
    <t>范姜玉婷</t>
  </si>
  <si>
    <t>518020</t>
  </si>
  <si>
    <t>范碩育</t>
  </si>
  <si>
    <t>518021</t>
  </si>
  <si>
    <t>徐嘉陽</t>
  </si>
  <si>
    <t>518022</t>
  </si>
  <si>
    <t>翁祖御</t>
  </si>
  <si>
    <t>518024</t>
  </si>
  <si>
    <t>張昀傑</t>
  </si>
  <si>
    <t>518025</t>
  </si>
  <si>
    <t>張明惠</t>
  </si>
  <si>
    <t>518026</t>
  </si>
  <si>
    <t>張程皓</t>
  </si>
  <si>
    <t>518027</t>
  </si>
  <si>
    <t>張漢恩</t>
  </si>
  <si>
    <t>518028</t>
  </si>
  <si>
    <t>郭俊賢</t>
  </si>
  <si>
    <t>518029</t>
  </si>
  <si>
    <t>陳沛驊</t>
  </si>
  <si>
    <t>518030</t>
  </si>
  <si>
    <t>陳奕彰</t>
  </si>
  <si>
    <t>518031</t>
  </si>
  <si>
    <t>陳建毅</t>
  </si>
  <si>
    <t>518033</t>
  </si>
  <si>
    <t>湯博捷</t>
  </si>
  <si>
    <t>518034</t>
  </si>
  <si>
    <t>董亦庭</t>
  </si>
  <si>
    <t>518035</t>
  </si>
  <si>
    <t>廖云瑄</t>
  </si>
  <si>
    <t>518036</t>
  </si>
  <si>
    <t>劉謙</t>
  </si>
  <si>
    <t>518037</t>
  </si>
  <si>
    <t>魯竣泓</t>
  </si>
  <si>
    <t>518038</t>
  </si>
  <si>
    <t>鍾宜庭</t>
  </si>
  <si>
    <t>518039</t>
  </si>
  <si>
    <t>鍾國議</t>
  </si>
  <si>
    <t>518040</t>
  </si>
  <si>
    <t>簡立</t>
  </si>
  <si>
    <t>512001</t>
  </si>
  <si>
    <t>朱紘正</t>
  </si>
  <si>
    <t>512002</t>
  </si>
  <si>
    <t>何佩霖</t>
  </si>
  <si>
    <t>512003</t>
  </si>
  <si>
    <t>吳以琳</t>
  </si>
  <si>
    <t>512004</t>
  </si>
  <si>
    <t>吳茗宸</t>
  </si>
  <si>
    <t>512005</t>
  </si>
  <si>
    <t>李維潼</t>
  </si>
  <si>
    <t>512006</t>
  </si>
  <si>
    <t>李頡</t>
  </si>
  <si>
    <t>512007</t>
  </si>
  <si>
    <t>林致均</t>
  </si>
  <si>
    <t>512008</t>
  </si>
  <si>
    <t>俞亦旃</t>
  </si>
  <si>
    <t>512009</t>
  </si>
  <si>
    <t>施富喬</t>
  </si>
  <si>
    <t>512010</t>
  </si>
  <si>
    <t>洪家葆</t>
  </si>
  <si>
    <t>512011</t>
  </si>
  <si>
    <t>胡廷宇</t>
  </si>
  <si>
    <t>512012</t>
  </si>
  <si>
    <t>范少軒</t>
  </si>
  <si>
    <t>512013</t>
  </si>
  <si>
    <t>范博彥</t>
  </si>
  <si>
    <t>512014</t>
  </si>
  <si>
    <t>夏江岱</t>
  </si>
  <si>
    <t>512015</t>
  </si>
  <si>
    <t>徐盛斌</t>
  </si>
  <si>
    <t>512016</t>
  </si>
  <si>
    <t>袁竣唯</t>
  </si>
  <si>
    <t>512017</t>
  </si>
  <si>
    <t>高寧</t>
  </si>
  <si>
    <t>512018</t>
  </si>
  <si>
    <t>張捷</t>
  </si>
  <si>
    <t>512019</t>
  </si>
  <si>
    <t>張逢松</t>
  </si>
  <si>
    <t>512020</t>
  </si>
  <si>
    <t>梁楹宜</t>
  </si>
  <si>
    <t>512021</t>
  </si>
  <si>
    <t>曾沛婕</t>
  </si>
  <si>
    <t>512022</t>
  </si>
  <si>
    <t>曾怡珊</t>
  </si>
  <si>
    <t>512024</t>
  </si>
  <si>
    <t>黃美瑜</t>
  </si>
  <si>
    <t>512025</t>
  </si>
  <si>
    <t>黃國榮</t>
  </si>
  <si>
    <t>512026</t>
  </si>
  <si>
    <t>黃意萱</t>
  </si>
  <si>
    <t>512028</t>
  </si>
  <si>
    <t>楊書豪</t>
  </si>
  <si>
    <t>512029</t>
  </si>
  <si>
    <t>萬治辰</t>
  </si>
  <si>
    <t>512030</t>
  </si>
  <si>
    <t>廖晉彤</t>
  </si>
  <si>
    <t>512031</t>
  </si>
  <si>
    <t>鍾佳祐</t>
  </si>
  <si>
    <t>512032</t>
  </si>
  <si>
    <t>鍾金諺</t>
  </si>
  <si>
    <t>512033</t>
  </si>
  <si>
    <t>張華恩</t>
  </si>
  <si>
    <t>512034</t>
  </si>
  <si>
    <t>張曜杰</t>
  </si>
  <si>
    <t>513001</t>
  </si>
  <si>
    <t>王俊卿</t>
  </si>
  <si>
    <t>513002</t>
  </si>
  <si>
    <t>朱昀柔</t>
  </si>
  <si>
    <t>513003</t>
  </si>
  <si>
    <t>余仲衡</t>
  </si>
  <si>
    <t>513004</t>
  </si>
  <si>
    <t>吳珮綺</t>
  </si>
  <si>
    <t>513005</t>
  </si>
  <si>
    <t>呂悅歆</t>
  </si>
  <si>
    <t>513006</t>
  </si>
  <si>
    <t>宋欣穎</t>
  </si>
  <si>
    <t>513007</t>
  </si>
  <si>
    <t>李恩池</t>
  </si>
  <si>
    <t>513008</t>
  </si>
  <si>
    <t>谷月柔</t>
  </si>
  <si>
    <t>513010</t>
  </si>
  <si>
    <t>林承毅</t>
  </si>
  <si>
    <t>513011</t>
  </si>
  <si>
    <t>林語禾</t>
  </si>
  <si>
    <t>513012</t>
  </si>
  <si>
    <t>邱裕婷</t>
  </si>
  <si>
    <t>513013</t>
  </si>
  <si>
    <t>邱顯輯</t>
  </si>
  <si>
    <t>513014</t>
  </si>
  <si>
    <t>柯崴珩</t>
  </si>
  <si>
    <t>513015</t>
  </si>
  <si>
    <t>洪坤山</t>
  </si>
  <si>
    <t>513016</t>
  </si>
  <si>
    <t>胡彩誼</t>
  </si>
  <si>
    <t>513017</t>
  </si>
  <si>
    <t>張以柔</t>
  </si>
  <si>
    <t>513018</t>
  </si>
  <si>
    <t>張郁琪</t>
  </si>
  <si>
    <t>513019</t>
  </si>
  <si>
    <t>張家瑜</t>
  </si>
  <si>
    <t>513020</t>
  </si>
  <si>
    <t>張詠涵</t>
  </si>
  <si>
    <t>513021</t>
  </si>
  <si>
    <t>莊惠期</t>
  </si>
  <si>
    <t>513022</t>
  </si>
  <si>
    <t>莊舒涵</t>
  </si>
  <si>
    <t>513023</t>
  </si>
  <si>
    <t>許文</t>
  </si>
  <si>
    <t>513024</t>
  </si>
  <si>
    <t>許弘郁</t>
  </si>
  <si>
    <t>513025</t>
  </si>
  <si>
    <t>許宥翔</t>
  </si>
  <si>
    <t>513026</t>
  </si>
  <si>
    <t>陳宇亭</t>
  </si>
  <si>
    <t>513027</t>
  </si>
  <si>
    <t>陳玟卉</t>
  </si>
  <si>
    <t>513028</t>
  </si>
  <si>
    <t>陳省彬</t>
  </si>
  <si>
    <t>513029</t>
  </si>
  <si>
    <t>曾子恆</t>
  </si>
  <si>
    <t>513030</t>
  </si>
  <si>
    <t>黃沛予</t>
  </si>
  <si>
    <t>513031</t>
  </si>
  <si>
    <t>黃宣茹</t>
  </si>
  <si>
    <t>513032</t>
  </si>
  <si>
    <t>黃圓涵</t>
  </si>
  <si>
    <t>513033</t>
  </si>
  <si>
    <t>詹詠傑</t>
  </si>
  <si>
    <t>513034</t>
  </si>
  <si>
    <t>劉千如</t>
  </si>
  <si>
    <t>513035</t>
  </si>
  <si>
    <t>劉知蓉</t>
  </si>
  <si>
    <t>513036</t>
  </si>
  <si>
    <t>蔡承原</t>
  </si>
  <si>
    <t>513037</t>
  </si>
  <si>
    <t>蔡毓鴻</t>
  </si>
  <si>
    <t>513038</t>
  </si>
  <si>
    <t>鄧姵寧</t>
  </si>
  <si>
    <t>513039</t>
  </si>
  <si>
    <t>鄭翌真</t>
  </si>
  <si>
    <t>513040</t>
  </si>
  <si>
    <t>謝仲謙</t>
  </si>
  <si>
    <t>513041</t>
  </si>
  <si>
    <t>鍾泳漢</t>
  </si>
  <si>
    <t>513042</t>
  </si>
  <si>
    <t>林姵瑩</t>
  </si>
  <si>
    <t>514001</t>
  </si>
  <si>
    <t>朱旻軒</t>
  </si>
  <si>
    <t>514002</t>
  </si>
  <si>
    <t>江倩蓉</t>
  </si>
  <si>
    <t>514003</t>
  </si>
  <si>
    <t>江振傑</t>
  </si>
  <si>
    <t>514004</t>
  </si>
  <si>
    <t>吳珮慈</t>
  </si>
  <si>
    <t>514005</t>
  </si>
  <si>
    <t>李欣怡</t>
  </si>
  <si>
    <t>514006</t>
  </si>
  <si>
    <t>卓廷運</t>
  </si>
  <si>
    <t>514007</t>
  </si>
  <si>
    <t>周玉媛</t>
  </si>
  <si>
    <t>514008</t>
  </si>
  <si>
    <t>周宜潔</t>
  </si>
  <si>
    <t>514009</t>
  </si>
  <si>
    <t>林芷伊</t>
  </si>
  <si>
    <t>514010</t>
  </si>
  <si>
    <t>林庭羽</t>
  </si>
  <si>
    <t>514011</t>
  </si>
  <si>
    <t>林恩磊</t>
  </si>
  <si>
    <t>514012</t>
  </si>
  <si>
    <t>邱小淇</t>
  </si>
  <si>
    <t>514013</t>
  </si>
  <si>
    <t>邱琳恩</t>
  </si>
  <si>
    <t>514014</t>
  </si>
  <si>
    <t>邱歆寧</t>
  </si>
  <si>
    <t>514015</t>
  </si>
  <si>
    <t>孫沛萱</t>
  </si>
  <si>
    <t>514017</t>
  </si>
  <si>
    <t>徐婉聆</t>
  </si>
  <si>
    <t>514018</t>
  </si>
  <si>
    <t>徐福謙</t>
  </si>
  <si>
    <t>514019</t>
  </si>
  <si>
    <t>翁茂亨</t>
  </si>
  <si>
    <t>514020</t>
  </si>
  <si>
    <t>張羽筑</t>
  </si>
  <si>
    <t>514021</t>
  </si>
  <si>
    <t>許家豪</t>
  </si>
  <si>
    <t>514022</t>
  </si>
  <si>
    <t>陳佳媚</t>
  </si>
  <si>
    <t>514023</t>
  </si>
  <si>
    <t>陳登廷</t>
  </si>
  <si>
    <t>514024</t>
  </si>
  <si>
    <t>陳雨彤</t>
  </si>
  <si>
    <t>514025</t>
  </si>
  <si>
    <t>曾莉淳</t>
  </si>
  <si>
    <t>514026</t>
  </si>
  <si>
    <t>項文緯</t>
  </si>
  <si>
    <t>514027</t>
  </si>
  <si>
    <t>黃晟智</t>
  </si>
  <si>
    <t>514028</t>
  </si>
  <si>
    <t>溫皓仁</t>
  </si>
  <si>
    <t>514029</t>
  </si>
  <si>
    <t>葉日堯</t>
  </si>
  <si>
    <t>514030</t>
  </si>
  <si>
    <t>葉思函</t>
  </si>
  <si>
    <t>514031</t>
  </si>
  <si>
    <t>廖昱維</t>
  </si>
  <si>
    <t>514032</t>
  </si>
  <si>
    <t>鄧翔云</t>
  </si>
  <si>
    <t>514033</t>
  </si>
  <si>
    <t>鄭皓之</t>
  </si>
  <si>
    <t>514034</t>
  </si>
  <si>
    <t>謝蕙如</t>
  </si>
  <si>
    <t>514035</t>
  </si>
  <si>
    <t>鍾晏晴</t>
  </si>
  <si>
    <t>514036</t>
  </si>
  <si>
    <t>鍾鎧亦</t>
  </si>
  <si>
    <t>514037</t>
  </si>
  <si>
    <t>羅心圻</t>
  </si>
  <si>
    <t>514038</t>
  </si>
  <si>
    <t>羅浚和</t>
  </si>
  <si>
    <t>516001</t>
  </si>
  <si>
    <t>王柏融</t>
  </si>
  <si>
    <t>516002</t>
  </si>
  <si>
    <t>王爾慈</t>
  </si>
  <si>
    <t>516003</t>
  </si>
  <si>
    <t>吳易霖</t>
  </si>
  <si>
    <t>516004</t>
  </si>
  <si>
    <t>吳翰梃</t>
  </si>
  <si>
    <t>516005</t>
  </si>
  <si>
    <t>呂世傑</t>
  </si>
  <si>
    <t>516006</t>
  </si>
  <si>
    <t>呂明錡</t>
  </si>
  <si>
    <t>516007</t>
  </si>
  <si>
    <t>呂炳玄</t>
  </si>
  <si>
    <t>516008</t>
  </si>
  <si>
    <t>李文皓</t>
  </si>
  <si>
    <t>516009</t>
  </si>
  <si>
    <t>李卉晴</t>
  </si>
  <si>
    <t>516010</t>
  </si>
  <si>
    <t>李浩瑋</t>
  </si>
  <si>
    <t>516011</t>
  </si>
  <si>
    <t>林皞軒</t>
  </si>
  <si>
    <t>516013</t>
  </si>
  <si>
    <t>胡立緯</t>
  </si>
  <si>
    <t>516014</t>
  </si>
  <si>
    <t>韋誠昌</t>
  </si>
  <si>
    <t>516015</t>
  </si>
  <si>
    <t>唐崇瓚</t>
  </si>
  <si>
    <t>516016</t>
  </si>
  <si>
    <t>徐明昀</t>
  </si>
  <si>
    <t>516017</t>
  </si>
  <si>
    <t>徐歷宏</t>
  </si>
  <si>
    <t>516018</t>
  </si>
  <si>
    <t>張朐鈞</t>
  </si>
  <si>
    <t>516019</t>
  </si>
  <si>
    <t>張凱淯</t>
  </si>
  <si>
    <t>516020</t>
  </si>
  <si>
    <t>張皓凱</t>
  </si>
  <si>
    <t>516021</t>
  </si>
  <si>
    <t>張皓博</t>
  </si>
  <si>
    <t>516022</t>
  </si>
  <si>
    <t>曹哲偉</t>
  </si>
  <si>
    <t>516023</t>
  </si>
  <si>
    <t>許名祁</t>
  </si>
  <si>
    <t>516024</t>
  </si>
  <si>
    <t>許凱茗</t>
  </si>
  <si>
    <t>516025</t>
  </si>
  <si>
    <t>郭政其</t>
  </si>
  <si>
    <t>516026</t>
  </si>
  <si>
    <t>陳敬文</t>
  </si>
  <si>
    <t>516027</t>
  </si>
  <si>
    <t>曾文澤</t>
  </si>
  <si>
    <t>516028</t>
  </si>
  <si>
    <t>游竣宇</t>
  </si>
  <si>
    <t>516029</t>
  </si>
  <si>
    <t>黃文平</t>
  </si>
  <si>
    <t>516030</t>
  </si>
  <si>
    <t>黃晨雅</t>
  </si>
  <si>
    <t>516031</t>
  </si>
  <si>
    <t>黃榆安</t>
  </si>
  <si>
    <t>516032</t>
  </si>
  <si>
    <t>楊青樺</t>
  </si>
  <si>
    <t>516033</t>
  </si>
  <si>
    <t>董冠廷</t>
  </si>
  <si>
    <t>516034</t>
  </si>
  <si>
    <t>廖韋博</t>
  </si>
  <si>
    <t>516035</t>
  </si>
  <si>
    <t>廖藝楓</t>
  </si>
  <si>
    <t>516036</t>
  </si>
  <si>
    <t>劉建均</t>
  </si>
  <si>
    <t>516037</t>
  </si>
  <si>
    <t>蕭仕傑</t>
  </si>
  <si>
    <t>516038</t>
  </si>
  <si>
    <t>賴翃緯</t>
  </si>
  <si>
    <t>516039</t>
  </si>
  <si>
    <t>謝承泓</t>
  </si>
  <si>
    <t>516040</t>
  </si>
  <si>
    <t>簡子傑</t>
  </si>
  <si>
    <t>516041</t>
  </si>
  <si>
    <t>簡明緯</t>
  </si>
  <si>
    <t>516042</t>
  </si>
  <si>
    <t>胡震緯</t>
  </si>
  <si>
    <t>517001</t>
  </si>
  <si>
    <t>王國倫</t>
  </si>
  <si>
    <t>517002</t>
  </si>
  <si>
    <t>古兆景</t>
  </si>
  <si>
    <t>517003</t>
  </si>
  <si>
    <t>朱毅</t>
  </si>
  <si>
    <t>517004</t>
  </si>
  <si>
    <t>呂駿安</t>
  </si>
  <si>
    <t>517005</t>
  </si>
  <si>
    <t>李日允</t>
  </si>
  <si>
    <t>517006</t>
  </si>
  <si>
    <t>李知軒</t>
  </si>
  <si>
    <t>517007</t>
  </si>
  <si>
    <t>李建霖</t>
  </si>
  <si>
    <t>517008</t>
  </si>
  <si>
    <t>李桓廷</t>
  </si>
  <si>
    <t>517009</t>
  </si>
  <si>
    <t>林傳福</t>
  </si>
  <si>
    <t>517010</t>
  </si>
  <si>
    <t>邱宥澄</t>
  </si>
  <si>
    <t>517011</t>
  </si>
  <si>
    <t>邱浩廷</t>
  </si>
  <si>
    <t>517013</t>
  </si>
  <si>
    <t>邱繼俊</t>
  </si>
  <si>
    <t>517014</t>
  </si>
  <si>
    <t>姜宇聰</t>
  </si>
  <si>
    <t>517015</t>
  </si>
  <si>
    <t>唐其龍</t>
  </si>
  <si>
    <t>517016</t>
  </si>
  <si>
    <t>張鈞翔</t>
  </si>
  <si>
    <t>517017</t>
  </si>
  <si>
    <t>梁韋政</t>
  </si>
  <si>
    <t>517018</t>
  </si>
  <si>
    <t>梁智傑</t>
  </si>
  <si>
    <t>517019</t>
  </si>
  <si>
    <t>莊宇翔</t>
  </si>
  <si>
    <t>517020</t>
  </si>
  <si>
    <t>陳君瑞</t>
  </si>
  <si>
    <t>517021</t>
  </si>
  <si>
    <t>陳梓軒</t>
  </si>
  <si>
    <t>517022</t>
  </si>
  <si>
    <t>彭士倫</t>
  </si>
  <si>
    <t>517023</t>
  </si>
  <si>
    <t>游宗穎</t>
  </si>
  <si>
    <t>517024</t>
  </si>
  <si>
    <t>華明哲</t>
  </si>
  <si>
    <t>517025</t>
  </si>
  <si>
    <t>黃育哲</t>
  </si>
  <si>
    <t>517026</t>
  </si>
  <si>
    <t>黃冠諭</t>
  </si>
  <si>
    <t>517027</t>
  </si>
  <si>
    <t>黃郁旻</t>
  </si>
  <si>
    <t>517028</t>
  </si>
  <si>
    <t>黃浚彰</t>
  </si>
  <si>
    <t>517029</t>
  </si>
  <si>
    <t>黃煒軒</t>
  </si>
  <si>
    <t>517030</t>
  </si>
  <si>
    <t>楊敏</t>
  </si>
  <si>
    <t>517031</t>
  </si>
  <si>
    <t>楊萬泓</t>
  </si>
  <si>
    <t>517032</t>
  </si>
  <si>
    <t>葉佳洪</t>
  </si>
  <si>
    <t>517033</t>
  </si>
  <si>
    <t>劉書庭</t>
  </si>
  <si>
    <t>517034</t>
  </si>
  <si>
    <t>鄧諦績</t>
  </si>
  <si>
    <t>517035</t>
  </si>
  <si>
    <t>鄭世傑</t>
  </si>
  <si>
    <t>517036</t>
  </si>
  <si>
    <t>黎育誠</t>
  </si>
  <si>
    <t>517037</t>
  </si>
  <si>
    <t>賴俊翔</t>
  </si>
  <si>
    <t>517038</t>
  </si>
  <si>
    <t>謝昀佑</t>
  </si>
  <si>
    <t>517039</t>
  </si>
  <si>
    <t>羅敬棠</t>
  </si>
  <si>
    <t>517040</t>
  </si>
  <si>
    <t>龐杰明</t>
  </si>
  <si>
    <t>515001</t>
  </si>
  <si>
    <t>力智捷</t>
  </si>
  <si>
    <t>515002</t>
  </si>
  <si>
    <t>古皓文</t>
  </si>
  <si>
    <t>515003</t>
  </si>
  <si>
    <t>田以恩</t>
  </si>
  <si>
    <t>515004</t>
  </si>
  <si>
    <t>朱緒袁</t>
  </si>
  <si>
    <t>515005</t>
  </si>
  <si>
    <t>江乾榤</t>
  </si>
  <si>
    <t>515006</t>
  </si>
  <si>
    <t>何忠誌</t>
  </si>
  <si>
    <t>515007</t>
  </si>
  <si>
    <t>何昌緒</t>
  </si>
  <si>
    <t>515008</t>
  </si>
  <si>
    <t>余威翰</t>
  </si>
  <si>
    <t>515009</t>
  </si>
  <si>
    <t>吳厚融</t>
  </si>
  <si>
    <t>515010</t>
  </si>
  <si>
    <t>吳智皓</t>
  </si>
  <si>
    <t>515011</t>
  </si>
  <si>
    <t>吳錦龍</t>
  </si>
  <si>
    <t>515012</t>
  </si>
  <si>
    <t>李岳勳</t>
  </si>
  <si>
    <t>515013</t>
  </si>
  <si>
    <t>林子傑</t>
  </si>
  <si>
    <t>515015</t>
  </si>
  <si>
    <t>林奕錫</t>
  </si>
  <si>
    <t>515016</t>
  </si>
  <si>
    <t>邱子玄</t>
  </si>
  <si>
    <t>515017</t>
  </si>
  <si>
    <t>胡紹然</t>
  </si>
  <si>
    <t>515018</t>
  </si>
  <si>
    <t>徐志彬</t>
  </si>
  <si>
    <t>515019</t>
  </si>
  <si>
    <t>張士儒</t>
  </si>
  <si>
    <t>515020</t>
  </si>
  <si>
    <t>張子濤</t>
  </si>
  <si>
    <t>515021</t>
  </si>
  <si>
    <t>張志遠</t>
  </si>
  <si>
    <t>515022</t>
  </si>
  <si>
    <t>戚志華</t>
  </si>
  <si>
    <t>515023</t>
  </si>
  <si>
    <t>許育豪</t>
  </si>
  <si>
    <t>515024</t>
  </si>
  <si>
    <t>郭哲毓</t>
  </si>
  <si>
    <t>515025</t>
  </si>
  <si>
    <t>陳泓文</t>
  </si>
  <si>
    <t>515027</t>
  </si>
  <si>
    <t>陳彥甫</t>
  </si>
  <si>
    <t>515028</t>
  </si>
  <si>
    <t>傅子銘</t>
  </si>
  <si>
    <t>515029</t>
  </si>
  <si>
    <t>游智皓</t>
  </si>
  <si>
    <t>515030</t>
  </si>
  <si>
    <t>黃子平</t>
  </si>
  <si>
    <t>515031</t>
  </si>
  <si>
    <t>黃彥彰</t>
  </si>
  <si>
    <t>515032</t>
  </si>
  <si>
    <t>楊承祐</t>
  </si>
  <si>
    <t>515033</t>
  </si>
  <si>
    <t>鄒金龍</t>
  </si>
  <si>
    <t>515034</t>
  </si>
  <si>
    <t>廖煒哲</t>
  </si>
  <si>
    <t>515035</t>
  </si>
  <si>
    <t>劉芳佑</t>
  </si>
  <si>
    <t>515036</t>
  </si>
  <si>
    <t>賴泓誠</t>
  </si>
  <si>
    <t>515037</t>
  </si>
  <si>
    <t>戴慶宇</t>
  </si>
  <si>
    <t>515038</t>
  </si>
  <si>
    <t>謝昀</t>
  </si>
  <si>
    <t>515039</t>
  </si>
  <si>
    <t>鍾光昇</t>
  </si>
  <si>
    <t>515040</t>
  </si>
  <si>
    <t>鍾詠安</t>
  </si>
  <si>
    <t>519001</t>
  </si>
  <si>
    <t>王彥欽</t>
  </si>
  <si>
    <t>519002</t>
  </si>
  <si>
    <t>王顥穎</t>
  </si>
  <si>
    <t>519004</t>
  </si>
  <si>
    <t>李翊范</t>
  </si>
  <si>
    <t>519005</t>
  </si>
  <si>
    <t>徐文庭</t>
  </si>
  <si>
    <t>519006</t>
  </si>
  <si>
    <t>徐修純</t>
  </si>
  <si>
    <t>519007</t>
  </si>
  <si>
    <t>陳雷虎</t>
  </si>
  <si>
    <t>519008</t>
  </si>
  <si>
    <t>游韻庭</t>
  </si>
  <si>
    <t>519009</t>
  </si>
  <si>
    <t>黃英權</t>
  </si>
  <si>
    <t>519010</t>
  </si>
  <si>
    <t>黃竣憲</t>
  </si>
  <si>
    <t>519011</t>
  </si>
  <si>
    <t>蕭佳安</t>
  </si>
  <si>
    <t>519012</t>
  </si>
  <si>
    <t>鍾知容</t>
  </si>
  <si>
    <t>519013</t>
  </si>
  <si>
    <t>鞠錦杰</t>
  </si>
  <si>
    <t>519014</t>
  </si>
  <si>
    <t>李宜靜</t>
  </si>
  <si>
    <t>519015</t>
  </si>
  <si>
    <t>李彥杰</t>
  </si>
  <si>
    <t>519016</t>
  </si>
  <si>
    <t>李柄東</t>
  </si>
  <si>
    <t>519017</t>
  </si>
  <si>
    <t>李賢一</t>
  </si>
  <si>
    <t>519019</t>
  </si>
  <si>
    <t>陳文欽</t>
  </si>
  <si>
    <t>519020</t>
  </si>
  <si>
    <t>陳家佑</t>
  </si>
  <si>
    <t>519021</t>
  </si>
  <si>
    <t>陳浩</t>
  </si>
  <si>
    <t>519022</t>
  </si>
  <si>
    <t>黃子濬</t>
  </si>
  <si>
    <t>519023</t>
  </si>
  <si>
    <t>黃予瑄</t>
  </si>
  <si>
    <t>519024</t>
  </si>
  <si>
    <t>黃念祖</t>
  </si>
  <si>
    <t>519025</t>
  </si>
  <si>
    <t>鄒彥玉</t>
  </si>
  <si>
    <t>519026</t>
  </si>
  <si>
    <t>劉芃忻</t>
  </si>
  <si>
    <t>519027</t>
  </si>
  <si>
    <t>劉禹辰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</si>
</sst>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_);[Red]\(0.0\)"/>
    <numFmt numFmtId="179" formatCode="0.0;[Red]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2"/>
      <name val="新細明體"/>
      <family val="1"/>
    </font>
    <font>
      <b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b/>
      <sz val="16"/>
      <color indexed="12"/>
      <name val="新細明體"/>
      <family val="1"/>
    </font>
    <font>
      <b/>
      <sz val="12"/>
      <color indexed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4" fillId="0" borderId="10" xfId="0" applyNumberFormat="1" applyFont="1" applyBorder="1" applyAlignment="1" applyProtection="1">
      <alignment vertical="center" shrinkToFit="1"/>
      <protection locked="0"/>
    </xf>
    <xf numFmtId="177" fontId="4" fillId="32" borderId="10" xfId="0" applyNumberFormat="1" applyFont="1" applyFill="1" applyBorder="1" applyAlignment="1">
      <alignment vertical="center" shrinkToFit="1"/>
    </xf>
    <xf numFmtId="178" fontId="4" fillId="32" borderId="10" xfId="0" applyNumberFormat="1" applyFont="1" applyFill="1" applyBorder="1" applyAlignment="1">
      <alignment vertical="center" shrinkToFit="1"/>
    </xf>
    <xf numFmtId="177" fontId="4" fillId="0" borderId="11" xfId="0" applyNumberFormat="1" applyFont="1" applyBorder="1" applyAlignment="1" applyProtection="1">
      <alignment vertical="center" shrinkToFit="1"/>
      <protection locked="0"/>
    </xf>
    <xf numFmtId="177" fontId="4" fillId="33" borderId="10" xfId="0" applyNumberFormat="1" applyFont="1" applyFill="1" applyBorder="1" applyAlignment="1">
      <alignment vertical="center" shrinkToFit="1"/>
    </xf>
    <xf numFmtId="179" fontId="4" fillId="32" borderId="10" xfId="0" applyNumberFormat="1" applyFont="1" applyFill="1" applyBorder="1" applyAlignment="1">
      <alignment vertical="center" shrinkToFit="1"/>
    </xf>
    <xf numFmtId="178" fontId="6" fillId="32" borderId="12" xfId="0" applyNumberFormat="1" applyFont="1" applyFill="1" applyBorder="1" applyAlignment="1">
      <alignment vertical="center" shrinkToFit="1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177" fontId="4" fillId="32" borderId="13" xfId="0" applyNumberFormat="1" applyFont="1" applyFill="1" applyBorder="1" applyAlignment="1">
      <alignment vertical="center" shrinkToFit="1"/>
    </xf>
    <xf numFmtId="178" fontId="4" fillId="32" borderId="13" xfId="0" applyNumberFormat="1" applyFont="1" applyFill="1" applyBorder="1" applyAlignment="1">
      <alignment vertical="center" shrinkToFit="1"/>
    </xf>
    <xf numFmtId="177" fontId="4" fillId="0" borderId="14" xfId="0" applyNumberFormat="1" applyFont="1" applyBorder="1" applyAlignment="1" applyProtection="1">
      <alignment vertical="center" shrinkToFit="1"/>
      <protection locked="0"/>
    </xf>
    <xf numFmtId="179" fontId="4" fillId="32" borderId="13" xfId="0" applyNumberFormat="1" applyFont="1" applyFill="1" applyBorder="1" applyAlignment="1">
      <alignment vertical="center" shrinkToFit="1"/>
    </xf>
    <xf numFmtId="177" fontId="4" fillId="0" borderId="15" xfId="0" applyNumberFormat="1" applyFont="1" applyBorder="1" applyAlignment="1" applyProtection="1">
      <alignment vertical="center" shrinkToFit="1"/>
      <protection locked="0"/>
    </xf>
    <xf numFmtId="177" fontId="4" fillId="32" borderId="15" xfId="0" applyNumberFormat="1" applyFont="1" applyFill="1" applyBorder="1" applyAlignment="1">
      <alignment vertical="center" shrinkToFit="1"/>
    </xf>
    <xf numFmtId="178" fontId="4" fillId="32" borderId="15" xfId="0" applyNumberFormat="1" applyFont="1" applyFill="1" applyBorder="1" applyAlignment="1">
      <alignment vertical="center" shrinkToFit="1"/>
    </xf>
    <xf numFmtId="177" fontId="4" fillId="0" borderId="16" xfId="0" applyNumberFormat="1" applyFont="1" applyBorder="1" applyAlignment="1" applyProtection="1">
      <alignment vertical="center" shrinkToFit="1"/>
      <protection locked="0"/>
    </xf>
    <xf numFmtId="179" fontId="4" fillId="32" borderId="15" xfId="0" applyNumberFormat="1" applyFont="1" applyFill="1" applyBorder="1" applyAlignment="1">
      <alignment vertical="center" shrinkToFit="1"/>
    </xf>
    <xf numFmtId="177" fontId="4" fillId="33" borderId="15" xfId="0" applyNumberFormat="1" applyFont="1" applyFill="1" applyBorder="1" applyAlignment="1">
      <alignment vertical="center" shrinkToFit="1"/>
    </xf>
    <xf numFmtId="178" fontId="6" fillId="32" borderId="17" xfId="0" applyNumberFormat="1" applyFont="1" applyFill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3" fillId="34" borderId="19" xfId="0" applyFont="1" applyFill="1" applyBorder="1" applyAlignment="1">
      <alignment vertical="justify" wrapText="1"/>
    </xf>
    <xf numFmtId="0" fontId="3" fillId="34" borderId="0" xfId="0" applyFont="1" applyFill="1" applyBorder="1" applyAlignment="1">
      <alignment vertical="justify" wrapText="1"/>
    </xf>
    <xf numFmtId="0" fontId="3" fillId="34" borderId="20" xfId="0" applyFont="1" applyFill="1" applyBorder="1" applyAlignment="1">
      <alignment vertical="justify" wrapText="1"/>
    </xf>
    <xf numFmtId="0" fontId="3" fillId="34" borderId="21" xfId="0" applyFont="1" applyFill="1" applyBorder="1" applyAlignment="1">
      <alignment vertical="justify" wrapText="1"/>
    </xf>
    <xf numFmtId="0" fontId="3" fillId="34" borderId="22" xfId="0" applyFont="1" applyFill="1" applyBorder="1" applyAlignment="1">
      <alignment vertical="justify" wrapText="1"/>
    </xf>
    <xf numFmtId="0" fontId="0" fillId="34" borderId="23" xfId="0" applyFill="1" applyBorder="1" applyAlignment="1">
      <alignment horizontal="left" vertical="center"/>
    </xf>
    <xf numFmtId="0" fontId="12" fillId="32" borderId="15" xfId="0" applyFont="1" applyFill="1" applyBorder="1" applyAlignment="1">
      <alignment horizontal="center" vertical="center" wrapText="1"/>
    </xf>
    <xf numFmtId="9" fontId="12" fillId="32" borderId="17" xfId="0" applyNumberFormat="1" applyFont="1" applyFill="1" applyBorder="1" applyAlignment="1">
      <alignment horizontal="center" vertical="center" shrinkToFit="1"/>
    </xf>
    <xf numFmtId="0" fontId="12" fillId="32" borderId="16" xfId="0" applyNumberFormat="1" applyFont="1" applyFill="1" applyBorder="1" applyAlignment="1">
      <alignment horizontal="center" vertical="center" wrapText="1" shrinkToFit="1"/>
    </xf>
    <xf numFmtId="0" fontId="12" fillId="32" borderId="15" xfId="0" applyNumberFormat="1" applyFont="1" applyFill="1" applyBorder="1" applyAlignment="1">
      <alignment horizontal="center" vertical="center" wrapText="1" shrinkToFit="1"/>
    </xf>
    <xf numFmtId="9" fontId="12" fillId="32" borderId="17" xfId="0" applyNumberFormat="1" applyFont="1" applyFill="1" applyBorder="1" applyAlignment="1">
      <alignment horizontal="center" vertical="center" wrapText="1" shrinkToFit="1"/>
    </xf>
    <xf numFmtId="177" fontId="0" fillId="0" borderId="13" xfId="0" applyNumberFormat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>
      <alignment vertical="center" shrinkToFit="1"/>
    </xf>
    <xf numFmtId="177" fontId="0" fillId="0" borderId="14" xfId="0" applyNumberFormat="1" applyBorder="1" applyAlignment="1" applyProtection="1">
      <alignment vertical="center"/>
      <protection locked="0"/>
    </xf>
    <xf numFmtId="178" fontId="6" fillId="32" borderId="24" xfId="0" applyNumberFormat="1" applyFont="1" applyFill="1" applyBorder="1" applyAlignment="1">
      <alignment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178" fontId="4" fillId="32" borderId="12" xfId="0" applyNumberFormat="1" applyFont="1" applyFill="1" applyBorder="1" applyAlignment="1">
      <alignment horizontal="center" vertical="center" shrinkToFit="1"/>
    </xf>
    <xf numFmtId="178" fontId="4" fillId="32" borderId="24" xfId="0" applyNumberFormat="1" applyFont="1" applyFill="1" applyBorder="1" applyAlignment="1">
      <alignment horizontal="center" vertical="center" shrinkToFit="1"/>
    </xf>
    <xf numFmtId="178" fontId="4" fillId="32" borderId="17" xfId="0" applyNumberFormat="1" applyFont="1" applyFill="1" applyBorder="1" applyAlignment="1">
      <alignment horizontal="center" vertical="center" shrinkToFit="1"/>
    </xf>
    <xf numFmtId="178" fontId="5" fillId="33" borderId="12" xfId="0" applyNumberFormat="1" applyFont="1" applyFill="1" applyBorder="1" applyAlignment="1">
      <alignment horizontal="center" vertical="center" shrinkToFit="1"/>
    </xf>
    <xf numFmtId="178" fontId="5" fillId="33" borderId="17" xfId="0" applyNumberFormat="1" applyFont="1" applyFill="1" applyBorder="1" applyAlignment="1">
      <alignment horizontal="center" vertical="center" shrinkToFit="1"/>
    </xf>
    <xf numFmtId="178" fontId="5" fillId="33" borderId="24" xfId="0" applyNumberFormat="1" applyFont="1" applyFill="1" applyBorder="1" applyAlignment="1">
      <alignment horizontal="center" vertical="center" shrinkToFit="1"/>
    </xf>
    <xf numFmtId="177" fontId="4" fillId="35" borderId="26" xfId="0" applyNumberFormat="1" applyFont="1" applyFill="1" applyBorder="1" applyAlignment="1">
      <alignment horizontal="center" vertical="center" shrinkToFit="1"/>
    </xf>
    <xf numFmtId="177" fontId="4" fillId="35" borderId="27" xfId="0" applyNumberFormat="1" applyFont="1" applyFill="1" applyBorder="1" applyAlignment="1">
      <alignment horizontal="center" vertical="center" shrinkToFit="1"/>
    </xf>
    <xf numFmtId="177" fontId="4" fillId="35" borderId="28" xfId="0" applyNumberFormat="1" applyFont="1" applyFill="1" applyBorder="1" applyAlignment="1">
      <alignment horizontal="center" vertical="center" shrinkToFit="1"/>
    </xf>
    <xf numFmtId="177" fontId="4" fillId="35" borderId="29" xfId="0" applyNumberFormat="1" applyFont="1" applyFill="1" applyBorder="1" applyAlignment="1">
      <alignment horizontal="center" vertical="center" shrinkToFit="1"/>
    </xf>
    <xf numFmtId="0" fontId="12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32" borderId="35" xfId="0" applyNumberFormat="1" applyFont="1" applyFill="1" applyBorder="1" applyAlignment="1">
      <alignment vertical="center" shrinkToFit="1"/>
    </xf>
    <xf numFmtId="178" fontId="4" fillId="32" borderId="35" xfId="0" applyNumberFormat="1" applyFont="1" applyFill="1" applyBorder="1" applyAlignment="1">
      <alignment vertical="center" shrinkToFit="1"/>
    </xf>
    <xf numFmtId="178" fontId="4" fillId="32" borderId="36" xfId="0" applyNumberFormat="1" applyFont="1" applyFill="1" applyBorder="1" applyAlignment="1">
      <alignment horizontal="center" vertical="center" shrinkToFit="1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2" xfId="0" applyNumberFormat="1" applyFont="1" applyBorder="1" applyAlignment="1" applyProtection="1">
      <alignment vertical="center" shrinkToFit="1"/>
      <protection locked="0"/>
    </xf>
    <xf numFmtId="177" fontId="4" fillId="32" borderId="39" xfId="0" applyNumberFormat="1" applyFont="1" applyFill="1" applyBorder="1" applyAlignment="1">
      <alignment vertical="center" shrinkToFit="1"/>
    </xf>
    <xf numFmtId="178" fontId="4" fillId="32" borderId="39" xfId="0" applyNumberFormat="1" applyFont="1" applyFill="1" applyBorder="1" applyAlignment="1">
      <alignment vertical="center" shrinkToFit="1"/>
    </xf>
    <xf numFmtId="178" fontId="4" fillId="32" borderId="32" xfId="0" applyNumberFormat="1" applyFont="1" applyFill="1" applyBorder="1" applyAlignment="1">
      <alignment horizontal="center" vertical="center" shrinkToFit="1"/>
    </xf>
    <xf numFmtId="49" fontId="3" fillId="34" borderId="0" xfId="0" applyNumberFormat="1" applyFont="1" applyFill="1" applyBorder="1" applyAlignment="1">
      <alignment vertical="justify" wrapText="1"/>
    </xf>
    <xf numFmtId="49" fontId="3" fillId="34" borderId="22" xfId="0" applyNumberFormat="1" applyFont="1" applyFill="1" applyBorder="1" applyAlignment="1">
      <alignment vertical="justify" wrapText="1"/>
    </xf>
    <xf numFmtId="49" fontId="3" fillId="34" borderId="21" xfId="0" applyNumberFormat="1" applyFont="1" applyFill="1" applyBorder="1" applyAlignment="1">
      <alignment vertical="justify" wrapText="1"/>
    </xf>
    <xf numFmtId="49" fontId="0" fillId="34" borderId="23" xfId="0" applyNumberForma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34" borderId="23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177" fontId="4" fillId="0" borderId="40" xfId="0" applyNumberFormat="1" applyFont="1" applyBorder="1" applyAlignment="1" applyProtection="1">
      <alignment vertical="center" shrinkToFit="1"/>
      <protection locked="0"/>
    </xf>
    <xf numFmtId="177" fontId="4" fillId="32" borderId="41" xfId="0" applyNumberFormat="1" applyFont="1" applyFill="1" applyBorder="1" applyAlignment="1">
      <alignment vertical="center" shrinkToFit="1"/>
    </xf>
    <xf numFmtId="178" fontId="4" fillId="32" borderId="41" xfId="0" applyNumberFormat="1" applyFont="1" applyFill="1" applyBorder="1" applyAlignment="1">
      <alignment vertical="center" shrinkToFit="1"/>
    </xf>
    <xf numFmtId="178" fontId="4" fillId="32" borderId="42" xfId="0" applyNumberFormat="1" applyFont="1" applyFill="1" applyBorder="1" applyAlignment="1">
      <alignment horizontal="center" vertical="center" shrinkToFit="1"/>
    </xf>
    <xf numFmtId="177" fontId="4" fillId="33" borderId="41" xfId="0" applyNumberFormat="1" applyFont="1" applyFill="1" applyBorder="1" applyAlignment="1">
      <alignment vertical="center" shrinkToFit="1"/>
    </xf>
    <xf numFmtId="178" fontId="5" fillId="33" borderId="42" xfId="0" applyNumberFormat="1" applyFont="1" applyFill="1" applyBorder="1" applyAlignment="1">
      <alignment horizontal="center" vertical="center" shrinkToFit="1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1" xfId="0" applyNumberFormat="1" applyBorder="1" applyAlignment="1" applyProtection="1">
      <alignment vertical="center"/>
      <protection locked="0"/>
    </xf>
    <xf numFmtId="179" fontId="4" fillId="32" borderId="41" xfId="0" applyNumberFormat="1" applyFont="1" applyFill="1" applyBorder="1" applyAlignment="1">
      <alignment vertical="center" shrinkToFit="1"/>
    </xf>
    <xf numFmtId="178" fontId="6" fillId="32" borderId="42" xfId="0" applyNumberFormat="1" applyFont="1" applyFill="1" applyBorder="1" applyAlignment="1">
      <alignment vertical="center" shrinkToFit="1"/>
    </xf>
    <xf numFmtId="177" fontId="4" fillId="35" borderId="43" xfId="0" applyNumberFormat="1" applyFont="1" applyFill="1" applyBorder="1" applyAlignment="1">
      <alignment horizontal="center" vertical="center" shrinkToFit="1"/>
    </xf>
    <xf numFmtId="49" fontId="3" fillId="35" borderId="31" xfId="0" applyNumberFormat="1" applyFont="1" applyFill="1" applyBorder="1" applyAlignment="1">
      <alignment vertical="center" wrapText="1"/>
    </xf>
    <xf numFmtId="49" fontId="3" fillId="35" borderId="32" xfId="0" applyNumberFormat="1" applyFont="1" applyFill="1" applyBorder="1" applyAlignment="1">
      <alignment vertical="center" wrapText="1"/>
    </xf>
    <xf numFmtId="49" fontId="3" fillId="35" borderId="31" xfId="0" applyNumberFormat="1" applyFont="1" applyFill="1" applyBorder="1" applyAlignment="1">
      <alignment horizontal="center" vertical="center" wrapText="1"/>
    </xf>
    <xf numFmtId="49" fontId="3" fillId="35" borderId="32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vertical="center" shrinkToFit="1"/>
    </xf>
    <xf numFmtId="178" fontId="5" fillId="33" borderId="36" xfId="0" applyNumberFormat="1" applyFont="1" applyFill="1" applyBorder="1" applyAlignment="1">
      <alignment horizontal="center" vertical="center" shrinkToFit="1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9" fontId="4" fillId="32" borderId="35" xfId="0" applyNumberFormat="1" applyFont="1" applyFill="1" applyBorder="1" applyAlignment="1">
      <alignment vertical="center" shrinkToFit="1"/>
    </xf>
    <xf numFmtId="178" fontId="6" fillId="32" borderId="36" xfId="0" applyNumberFormat="1" applyFont="1" applyFill="1" applyBorder="1" applyAlignment="1">
      <alignment vertical="center" shrinkToFit="1"/>
    </xf>
    <xf numFmtId="177" fontId="4" fillId="0" borderId="44" xfId="0" applyNumberFormat="1" applyFont="1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15" xfId="0" applyNumberFormat="1" applyBorder="1" applyAlignment="1" applyProtection="1">
      <alignment vertical="center"/>
      <protection locked="0"/>
    </xf>
    <xf numFmtId="177" fontId="4" fillId="32" borderId="45" xfId="0" applyNumberFormat="1" applyFont="1" applyFill="1" applyBorder="1" applyAlignment="1">
      <alignment vertical="center" shrinkToFit="1"/>
    </xf>
    <xf numFmtId="178" fontId="4" fillId="32" borderId="45" xfId="0" applyNumberFormat="1" applyFont="1" applyFill="1" applyBorder="1" applyAlignment="1">
      <alignment vertical="center" shrinkToFit="1"/>
    </xf>
    <xf numFmtId="178" fontId="4" fillId="32" borderId="46" xfId="0" applyNumberFormat="1" applyFont="1" applyFill="1" applyBorder="1" applyAlignment="1">
      <alignment horizontal="center" vertical="center" shrinkToFit="1"/>
    </xf>
    <xf numFmtId="177" fontId="4" fillId="33" borderId="45" xfId="0" applyNumberFormat="1" applyFont="1" applyFill="1" applyBorder="1" applyAlignment="1">
      <alignment vertical="center" shrinkToFit="1"/>
    </xf>
    <xf numFmtId="178" fontId="5" fillId="33" borderId="46" xfId="0" applyNumberFormat="1" applyFont="1" applyFill="1" applyBorder="1" applyAlignment="1">
      <alignment horizontal="center" vertical="center" shrinkToFit="1"/>
    </xf>
    <xf numFmtId="177" fontId="4" fillId="0" borderId="45" xfId="0" applyNumberFormat="1" applyFont="1" applyBorder="1" applyAlignment="1" applyProtection="1">
      <alignment vertical="center" shrinkToFit="1"/>
      <protection locked="0"/>
    </xf>
    <xf numFmtId="179" fontId="4" fillId="32" borderId="45" xfId="0" applyNumberFormat="1" applyFont="1" applyFill="1" applyBorder="1" applyAlignment="1">
      <alignment vertical="center" shrinkToFit="1"/>
    </xf>
    <xf numFmtId="178" fontId="6" fillId="32" borderId="46" xfId="0" applyNumberFormat="1" applyFont="1" applyFill="1" applyBorder="1" applyAlignment="1">
      <alignment vertical="center" shrinkToFit="1"/>
    </xf>
    <xf numFmtId="177" fontId="4" fillId="35" borderId="47" xfId="0" applyNumberFormat="1" applyFont="1" applyFill="1" applyBorder="1" applyAlignment="1">
      <alignment horizontal="center" vertical="center" shrinkToFit="1"/>
    </xf>
    <xf numFmtId="49" fontId="0" fillId="36" borderId="48" xfId="0" applyNumberFormat="1" applyFill="1" applyBorder="1" applyAlignment="1">
      <alignment vertical="center"/>
    </xf>
    <xf numFmtId="49" fontId="0" fillId="36" borderId="49" xfId="0" applyNumberFormat="1" applyFill="1" applyBorder="1" applyAlignment="1">
      <alignment vertical="center"/>
    </xf>
    <xf numFmtId="49" fontId="0" fillId="36" borderId="50" xfId="0" applyNumberFormat="1" applyFill="1" applyBorder="1" applyAlignment="1">
      <alignment vertical="center"/>
    </xf>
    <xf numFmtId="0" fontId="8" fillId="0" borderId="0" xfId="0" applyFont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2" fillId="0" borderId="5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 applyProtection="1">
      <alignment vertical="center"/>
      <protection locked="0"/>
    </xf>
    <xf numFmtId="14" fontId="3" fillId="0" borderId="45" xfId="0" applyNumberFormat="1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14" fontId="7" fillId="0" borderId="45" xfId="0" applyNumberFormat="1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8" fillId="37" borderId="0" xfId="0" applyFont="1" applyFill="1" applyAlignment="1" applyProtection="1">
      <alignment horizontal="left" vertical="center"/>
      <protection/>
    </xf>
    <xf numFmtId="0" fontId="9" fillId="37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52" xfId="0" applyFill="1" applyBorder="1" applyAlignment="1">
      <alignment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52" xfId="0" applyFont="1" applyFill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2" fillId="36" borderId="55" xfId="0" applyFont="1" applyFill="1" applyBorder="1" applyAlignment="1">
      <alignment horizontal="center" vertical="center" wrapText="1"/>
    </xf>
    <xf numFmtId="0" fontId="12" fillId="36" borderId="4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38" borderId="48" xfId="0" applyNumberFormat="1" applyFont="1" applyFill="1" applyBorder="1" applyAlignment="1" applyProtection="1">
      <alignment horizontal="left" vertical="center" shrinkToFit="1"/>
      <protection locked="0"/>
    </xf>
    <xf numFmtId="176" fontId="0" fillId="38" borderId="48" xfId="0" applyNumberFormat="1" applyFont="1" applyFill="1" applyBorder="1" applyAlignment="1" applyProtection="1">
      <alignment horizontal="left" vertical="center" shrinkToFit="1"/>
      <protection locked="0"/>
    </xf>
    <xf numFmtId="49" fontId="0" fillId="38" borderId="50" xfId="0" applyNumberFormat="1" applyFont="1" applyFill="1" applyBorder="1" applyAlignment="1" applyProtection="1">
      <alignment horizontal="left" vertical="center" shrinkToFit="1"/>
      <protection locked="0"/>
    </xf>
    <xf numFmtId="49" fontId="0" fillId="38" borderId="17" xfId="0" applyNumberFormat="1" applyFont="1" applyFill="1" applyBorder="1" applyAlignment="1" applyProtection="1">
      <alignment vertical="center" shrinkToFit="1"/>
      <protection locked="0"/>
    </xf>
    <xf numFmtId="176" fontId="0" fillId="38" borderId="24" xfId="0" applyNumberFormat="1" applyFont="1" applyFill="1" applyBorder="1" applyAlignment="1" applyProtection="1">
      <alignment horizontal="left" vertical="center" shrinkToFit="1"/>
      <protection locked="0"/>
    </xf>
    <xf numFmtId="0" fontId="0" fillId="39" borderId="33" xfId="0" applyFill="1" applyBorder="1" applyAlignment="1">
      <alignment horizontal="left" vertical="center"/>
    </xf>
    <xf numFmtId="0" fontId="0" fillId="38" borderId="36" xfId="0" applyFill="1" applyBorder="1" applyAlignment="1">
      <alignment horizontal="left" vertical="center"/>
    </xf>
    <xf numFmtId="0" fontId="0" fillId="39" borderId="56" xfId="0" applyFill="1" applyBorder="1" applyAlignment="1">
      <alignment horizontal="left" vertical="center"/>
    </xf>
    <xf numFmtId="0" fontId="0" fillId="38" borderId="24" xfId="0" applyFill="1" applyBorder="1" applyAlignment="1">
      <alignment horizontal="left" vertical="center"/>
    </xf>
    <xf numFmtId="0" fontId="0" fillId="39" borderId="25" xfId="0" applyFill="1" applyBorder="1" applyAlignment="1">
      <alignment horizontal="left" vertical="center"/>
    </xf>
    <xf numFmtId="0" fontId="0" fillId="38" borderId="17" xfId="0" applyFill="1" applyBorder="1" applyAlignment="1">
      <alignment horizontal="left" vertical="center"/>
    </xf>
    <xf numFmtId="0" fontId="0" fillId="39" borderId="37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50" xfId="0" applyFill="1" applyBorder="1" applyAlignment="1">
      <alignment horizontal="left" vertical="center"/>
    </xf>
    <xf numFmtId="0" fontId="0" fillId="38" borderId="49" xfId="0" applyFill="1" applyBorder="1" applyAlignment="1" applyProtection="1">
      <alignment horizontal="left" vertical="center" shrinkToFit="1"/>
      <protection locked="0"/>
    </xf>
    <xf numFmtId="49" fontId="0" fillId="38" borderId="48" xfId="0" applyNumberFormat="1" applyFill="1" applyBorder="1" applyAlignment="1">
      <alignment horizontal="left" vertical="center"/>
    </xf>
    <xf numFmtId="49" fontId="0" fillId="38" borderId="49" xfId="0" applyNumberFormat="1" applyFill="1" applyBorder="1" applyAlignment="1">
      <alignment horizontal="left" vertical="center"/>
    </xf>
    <xf numFmtId="49" fontId="0" fillId="38" borderId="50" xfId="0" applyNumberFormat="1" applyFill="1" applyBorder="1" applyAlignment="1">
      <alignment horizontal="left" vertical="center"/>
    </xf>
    <xf numFmtId="49" fontId="4" fillId="38" borderId="48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49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50" xfId="0" applyNumberFormat="1" applyFont="1" applyFill="1" applyBorder="1" applyAlignment="1" applyProtection="1">
      <alignment horizontal="left" vertical="center" shrinkToFit="1"/>
      <protection locked="0"/>
    </xf>
    <xf numFmtId="49" fontId="0" fillId="38" borderId="49" xfId="0" applyNumberFormat="1" applyFill="1" applyBorder="1" applyAlignment="1" applyProtection="1">
      <alignment horizontal="left" vertical="center" shrinkToFit="1"/>
      <protection locked="0"/>
    </xf>
    <xf numFmtId="49" fontId="0" fillId="39" borderId="25" xfId="0" applyNumberFormat="1" applyFill="1" applyBorder="1" applyAlignment="1">
      <alignment horizontal="left" vertical="center"/>
    </xf>
    <xf numFmtId="49" fontId="0" fillId="38" borderId="17" xfId="0" applyNumberFormat="1" applyFill="1" applyBorder="1" applyAlignment="1">
      <alignment horizontal="left" vertical="center"/>
    </xf>
    <xf numFmtId="0" fontId="0" fillId="38" borderId="48" xfId="0" applyFill="1" applyBorder="1" applyAlignment="1">
      <alignment horizontal="left" vertical="center"/>
    </xf>
    <xf numFmtId="49" fontId="0" fillId="38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38" borderId="48" xfId="0" applyNumberFormat="1" applyFont="1" applyFill="1" applyBorder="1" applyAlignment="1" applyProtection="1">
      <alignment horizontal="left" vertical="center" shrinkToFit="1"/>
      <protection locked="0"/>
    </xf>
    <xf numFmtId="49" fontId="0" fillId="38" borderId="49" xfId="0" applyNumberFormat="1" applyFont="1" applyFill="1" applyBorder="1" applyAlignment="1" applyProtection="1">
      <alignment horizontal="left" vertical="center" shrinkToFit="1"/>
      <protection locked="0"/>
    </xf>
    <xf numFmtId="49" fontId="0" fillId="39" borderId="56" xfId="0" applyNumberFormat="1" applyFont="1" applyFill="1" applyBorder="1" applyAlignment="1" applyProtection="1">
      <alignment horizontal="left" vertical="center" shrinkToFit="1"/>
      <protection locked="0"/>
    </xf>
    <xf numFmtId="49" fontId="0" fillId="38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39" borderId="56" xfId="0" applyNumberFormat="1" applyFill="1" applyBorder="1" applyAlignment="1">
      <alignment horizontal="left" vertical="center"/>
    </xf>
    <xf numFmtId="49" fontId="0" fillId="38" borderId="24" xfId="0" applyNumberFormat="1" applyFill="1" applyBorder="1" applyAlignment="1">
      <alignment horizontal="left" vertical="center"/>
    </xf>
    <xf numFmtId="49" fontId="0" fillId="38" borderId="57" xfId="0" applyNumberFormat="1" applyFont="1" applyFill="1" applyBorder="1" applyAlignment="1" applyProtection="1">
      <alignment horizontal="left" vertical="center" shrinkToFit="1"/>
      <protection locked="0"/>
    </xf>
    <xf numFmtId="49" fontId="0" fillId="39" borderId="25" xfId="0" applyNumberFormat="1" applyFill="1" applyBorder="1" applyAlignment="1" applyProtection="1">
      <alignment horizontal="left" vertical="center" shrinkToFit="1"/>
      <protection locked="0"/>
    </xf>
    <xf numFmtId="49" fontId="0" fillId="38" borderId="17" xfId="0" applyNumberFormat="1" applyFill="1" applyBorder="1" applyAlignment="1" applyProtection="1">
      <alignment horizontal="left" vertical="center" shrinkToFit="1"/>
      <protection locked="0"/>
    </xf>
    <xf numFmtId="49" fontId="0" fillId="39" borderId="33" xfId="0" applyNumberFormat="1" applyFill="1" applyBorder="1" applyAlignment="1">
      <alignment horizontal="left" vertical="center"/>
    </xf>
    <xf numFmtId="49" fontId="0" fillId="38" borderId="36" xfId="0" applyNumberFormat="1" applyFill="1" applyBorder="1" applyAlignment="1">
      <alignment horizontal="left" vertical="center"/>
    </xf>
    <xf numFmtId="176" fontId="4" fillId="39" borderId="56" xfId="0" applyNumberFormat="1" applyFont="1" applyFill="1" applyBorder="1" applyAlignment="1" applyProtection="1">
      <alignment horizontal="left" vertical="center" shrinkToFit="1"/>
      <protection locked="0"/>
    </xf>
    <xf numFmtId="176" fontId="4" fillId="38" borderId="24" xfId="0" applyNumberFormat="1" applyFont="1" applyFill="1" applyBorder="1" applyAlignment="1" applyProtection="1">
      <alignment horizontal="left" vertical="center" shrinkToFit="1"/>
      <protection locked="0"/>
    </xf>
    <xf numFmtId="0" fontId="0" fillId="39" borderId="25" xfId="0" applyFill="1" applyBorder="1" applyAlignment="1" applyProtection="1">
      <alignment horizontal="left" vertical="center" shrinkToFit="1"/>
      <protection locked="0"/>
    </xf>
    <xf numFmtId="0" fontId="0" fillId="38" borderId="17" xfId="0" applyFill="1" applyBorder="1" applyAlignment="1" applyProtection="1">
      <alignment horizontal="left" vertical="center" shrinkToFit="1"/>
      <protection locked="0"/>
    </xf>
    <xf numFmtId="0" fontId="0" fillId="39" borderId="11" xfId="0" applyFill="1" applyBorder="1" applyAlignment="1">
      <alignment horizontal="left" vertical="center"/>
    </xf>
    <xf numFmtId="49" fontId="0" fillId="39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9" borderId="16" xfId="0" applyFill="1" applyBorder="1" applyAlignment="1" applyProtection="1">
      <alignment horizontal="left" vertical="center" shrinkToFit="1"/>
      <protection locked="0"/>
    </xf>
    <xf numFmtId="49" fontId="0" fillId="36" borderId="36" xfId="0" applyNumberFormat="1" applyFill="1" applyBorder="1" applyAlignment="1">
      <alignment vertical="center"/>
    </xf>
    <xf numFmtId="49" fontId="0" fillId="36" borderId="24" xfId="0" applyNumberFormat="1" applyFill="1" applyBorder="1" applyAlignment="1">
      <alignment vertical="center"/>
    </xf>
    <xf numFmtId="49" fontId="0" fillId="36" borderId="17" xfId="0" applyNumberFormat="1" applyFill="1" applyBorder="1" applyAlignment="1">
      <alignment vertical="center"/>
    </xf>
    <xf numFmtId="0" fontId="12" fillId="35" borderId="2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0" fillId="39" borderId="34" xfId="0" applyFill="1" applyBorder="1" applyAlignment="1">
      <alignment horizontal="left" vertical="center"/>
    </xf>
    <xf numFmtId="0" fontId="0" fillId="39" borderId="14" xfId="0" applyFill="1" applyBorder="1" applyAlignment="1">
      <alignment horizontal="left" vertical="center"/>
    </xf>
    <xf numFmtId="0" fontId="0" fillId="39" borderId="16" xfId="0" applyFill="1" applyBorder="1" applyAlignment="1">
      <alignment horizontal="left" vertical="center"/>
    </xf>
    <xf numFmtId="49" fontId="0" fillId="39" borderId="14" xfId="0" applyNumberFormat="1" applyFill="1" applyBorder="1" applyAlignment="1">
      <alignment horizontal="left" vertical="center"/>
    </xf>
    <xf numFmtId="49" fontId="0" fillId="39" borderId="16" xfId="0" applyNumberFormat="1" applyFill="1" applyBorder="1" applyAlignment="1">
      <alignment horizontal="left" vertical="center"/>
    </xf>
    <xf numFmtId="49" fontId="0" fillId="36" borderId="26" xfId="0" applyNumberFormat="1" applyFill="1" applyBorder="1" applyAlignment="1">
      <alignment vertical="center"/>
    </xf>
    <xf numFmtId="49" fontId="0" fillId="36" borderId="27" xfId="0" applyNumberFormat="1" applyFill="1" applyBorder="1" applyAlignment="1">
      <alignment vertical="center"/>
    </xf>
    <xf numFmtId="49" fontId="0" fillId="36" borderId="28" xfId="0" applyNumberFormat="1" applyFill="1" applyBorder="1" applyAlignment="1">
      <alignment vertical="center"/>
    </xf>
    <xf numFmtId="49" fontId="0" fillId="36" borderId="29" xfId="0" applyNumberFormat="1" applyFill="1" applyBorder="1" applyAlignment="1">
      <alignment vertical="center"/>
    </xf>
    <xf numFmtId="0" fontId="0" fillId="39" borderId="44" xfId="0" applyFill="1" applyBorder="1" applyAlignment="1">
      <alignment horizontal="left" vertical="center"/>
    </xf>
    <xf numFmtId="0" fontId="0" fillId="38" borderId="58" xfId="0" applyFill="1" applyBorder="1" applyAlignment="1">
      <alignment horizontal="left" vertical="center"/>
    </xf>
    <xf numFmtId="177" fontId="4" fillId="40" borderId="11" xfId="0" applyNumberFormat="1" applyFont="1" applyFill="1" applyBorder="1" applyAlignment="1" applyProtection="1">
      <alignment vertical="center" shrinkToFit="1"/>
      <protection locked="0"/>
    </xf>
    <xf numFmtId="0" fontId="0" fillId="39" borderId="59" xfId="0" applyFill="1" applyBorder="1" applyAlignment="1">
      <alignment horizontal="left" vertical="center"/>
    </xf>
    <xf numFmtId="0" fontId="0" fillId="39" borderId="60" xfId="0" applyFill="1" applyBorder="1" applyAlignment="1">
      <alignment horizontal="left" vertical="center"/>
    </xf>
    <xf numFmtId="0" fontId="0" fillId="39" borderId="61" xfId="0" applyFill="1" applyBorder="1" applyAlignment="1">
      <alignment horizontal="left" vertical="center"/>
    </xf>
    <xf numFmtId="0" fontId="0" fillId="39" borderId="62" xfId="0" applyFill="1" applyBorder="1" applyAlignment="1">
      <alignment horizontal="left" vertical="center"/>
    </xf>
    <xf numFmtId="49" fontId="0" fillId="39" borderId="11" xfId="0" applyNumberFormat="1" applyFont="1" applyFill="1" applyBorder="1" applyAlignment="1" applyProtection="1">
      <alignment horizontal="left" vertical="center" shrinkToFit="1"/>
      <protection locked="0"/>
    </xf>
    <xf numFmtId="49" fontId="0" fillId="39" borderId="14" xfId="0" applyNumberFormat="1" applyFont="1" applyFill="1" applyBorder="1" applyAlignment="1" applyProtection="1">
      <alignment horizontal="left" vertical="center" shrinkToFit="1"/>
      <protection locked="0"/>
    </xf>
    <xf numFmtId="49" fontId="0" fillId="39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12" xfId="0" applyNumberFormat="1" applyFill="1" applyBorder="1" applyAlignment="1">
      <alignment vertical="center"/>
    </xf>
    <xf numFmtId="49" fontId="0" fillId="38" borderId="32" xfId="0" applyNumberFormat="1" applyFont="1" applyFill="1" applyBorder="1" applyAlignment="1" applyProtection="1">
      <alignment vertical="center" shrinkToFit="1"/>
      <protection locked="0"/>
    </xf>
    <xf numFmtId="49" fontId="0" fillId="39" borderId="31" xfId="0" applyNumberFormat="1" applyFont="1" applyFill="1" applyBorder="1" applyAlignment="1" applyProtection="1">
      <alignment vertical="center" shrinkToFit="1"/>
      <protection locked="0"/>
    </xf>
    <xf numFmtId="49" fontId="0" fillId="39" borderId="16" xfId="0" applyNumberFormat="1" applyFont="1" applyFill="1" applyBorder="1" applyAlignment="1" applyProtection="1">
      <alignment vertical="center" shrinkToFit="1"/>
      <protection locked="0"/>
    </xf>
    <xf numFmtId="49" fontId="0" fillId="39" borderId="16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47" xfId="0" applyNumberFormat="1" applyFill="1" applyBorder="1" applyAlignment="1">
      <alignment vertical="center"/>
    </xf>
    <xf numFmtId="49" fontId="0" fillId="39" borderId="38" xfId="0" applyNumberFormat="1" applyFont="1" applyFill="1" applyBorder="1" applyAlignment="1" applyProtection="1">
      <alignment vertical="center" shrinkToFit="1"/>
      <protection locked="0"/>
    </xf>
    <xf numFmtId="49" fontId="0" fillId="38" borderId="46" xfId="0" applyNumberFormat="1" applyFont="1" applyFill="1" applyBorder="1" applyAlignment="1" applyProtection="1">
      <alignment vertical="center" shrinkToFit="1"/>
      <protection locked="0"/>
    </xf>
    <xf numFmtId="49" fontId="0" fillId="36" borderId="63" xfId="0" applyNumberFormat="1" applyFill="1" applyBorder="1" applyAlignment="1">
      <alignment vertical="center"/>
    </xf>
    <xf numFmtId="49" fontId="0" fillId="36" borderId="64" xfId="0" applyNumberFormat="1" applyFill="1" applyBorder="1" applyAlignment="1">
      <alignment vertical="center"/>
    </xf>
    <xf numFmtId="49" fontId="0" fillId="36" borderId="65" xfId="0" applyNumberFormat="1" applyFill="1" applyBorder="1" applyAlignment="1">
      <alignment vertical="center"/>
    </xf>
    <xf numFmtId="49" fontId="0" fillId="36" borderId="66" xfId="0" applyNumberFormat="1" applyFill="1" applyBorder="1" applyAlignment="1">
      <alignment vertical="center"/>
    </xf>
    <xf numFmtId="49" fontId="0" fillId="36" borderId="67" xfId="0" applyNumberFormat="1" applyFill="1" applyBorder="1" applyAlignment="1">
      <alignment vertical="center"/>
    </xf>
    <xf numFmtId="49" fontId="0" fillId="39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39" borderId="68" xfId="0" applyNumberFormat="1" applyFont="1" applyFill="1" applyBorder="1" applyAlignment="1" applyProtection="1">
      <alignment horizontal="left" vertical="center" shrinkToFit="1"/>
      <protection locked="0"/>
    </xf>
    <xf numFmtId="49" fontId="0" fillId="39" borderId="69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70" xfId="0" applyNumberFormat="1" applyFill="1" applyBorder="1" applyAlignment="1">
      <alignment vertical="center"/>
    </xf>
    <xf numFmtId="49" fontId="0" fillId="39" borderId="11" xfId="0" applyNumberFormat="1" applyFill="1" applyBorder="1" applyAlignment="1">
      <alignment horizontal="left" vertical="center"/>
    </xf>
    <xf numFmtId="49" fontId="4" fillId="39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39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39" borderId="11" xfId="0" applyNumberFormat="1" applyFont="1" applyFill="1" applyBorder="1" applyAlignment="1" applyProtection="1">
      <alignment horizontal="left" vertical="center" shrinkToFit="1"/>
      <protection locked="0"/>
    </xf>
    <xf numFmtId="49" fontId="0" fillId="39" borderId="16" xfId="0" applyNumberForma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8"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4"/>
  <sheetViews>
    <sheetView tabSelected="1" zoomScale="110" zoomScaleNormal="110" zoomScalePageLayoutView="0" workbookViewId="0" topLeftCell="A1">
      <selection activeCell="K12" sqref="K12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44" t="s">
        <v>73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107</v>
      </c>
      <c r="U1" s="147"/>
      <c r="V1" s="148" t="s">
        <v>14</v>
      </c>
      <c r="W1" s="145"/>
      <c r="X1" s="145"/>
      <c r="Y1" s="131" t="s">
        <v>22</v>
      </c>
      <c r="Z1" s="131"/>
      <c r="AA1" s="131"/>
      <c r="AB1" s="132" t="s">
        <v>13</v>
      </c>
      <c r="AC1" s="132"/>
    </row>
    <row r="2" spans="1:29" ht="19.5" customHeight="1">
      <c r="A2" s="133" t="s">
        <v>12</v>
      </c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41" t="s">
        <v>15</v>
      </c>
      <c r="M2" s="141"/>
      <c r="N2" s="141"/>
      <c r="O2" s="142" t="s">
        <v>23</v>
      </c>
      <c r="P2" s="136"/>
      <c r="Q2" s="136"/>
      <c r="R2" s="136"/>
      <c r="S2" s="136"/>
      <c r="T2" s="136"/>
      <c r="U2" s="136"/>
      <c r="V2" s="141" t="s">
        <v>16</v>
      </c>
      <c r="W2" s="141"/>
      <c r="X2" s="141"/>
      <c r="Y2" s="136"/>
      <c r="Z2" s="136"/>
      <c r="AA2" s="136"/>
      <c r="AB2" s="136"/>
      <c r="AC2" s="143"/>
    </row>
    <row r="3" spans="1:44" ht="30.75" customHeight="1">
      <c r="A3" s="22" t="s">
        <v>9</v>
      </c>
      <c r="B3" s="23" t="s">
        <v>9</v>
      </c>
      <c r="C3" s="26" t="s">
        <v>10</v>
      </c>
      <c r="D3" s="121" t="s">
        <v>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4" t="s">
        <v>21</v>
      </c>
      <c r="T3" s="125"/>
      <c r="U3" s="125"/>
      <c r="V3" s="126"/>
      <c r="W3" s="128" t="s">
        <v>18</v>
      </c>
      <c r="X3" s="129"/>
      <c r="Y3" s="129"/>
      <c r="Z3" s="129"/>
      <c r="AA3" s="129"/>
      <c r="AB3" s="130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25"/>
      <c r="C4" s="26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7"/>
      <c r="T4" s="125"/>
      <c r="U4" s="125"/>
      <c r="V4" s="126"/>
      <c r="W4" s="128"/>
      <c r="X4" s="129"/>
      <c r="Y4" s="129"/>
      <c r="Z4" s="129"/>
      <c r="AA4" s="129"/>
      <c r="AB4" s="130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9" t="s">
        <v>11</v>
      </c>
      <c r="B5" s="140"/>
      <c r="C5" s="2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7"/>
      <c r="T5" s="125"/>
      <c r="U5" s="125"/>
      <c r="V5" s="126"/>
      <c r="W5" s="128"/>
      <c r="X5" s="129"/>
      <c r="Y5" s="129"/>
      <c r="Z5" s="129"/>
      <c r="AA5" s="129"/>
      <c r="AB5" s="130"/>
      <c r="AC5" s="137"/>
    </row>
    <row r="6" spans="1:29" s="1" customFormat="1" ht="30.75" customHeight="1" thickBot="1">
      <c r="A6" s="49" t="s">
        <v>19</v>
      </c>
      <c r="B6" s="50" t="s">
        <v>7</v>
      </c>
      <c r="C6" s="51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38"/>
    </row>
    <row r="7" spans="1:44" ht="12.75" customHeight="1">
      <c r="A7" s="103" t="s">
        <v>32</v>
      </c>
      <c r="B7" s="154" t="s">
        <v>74</v>
      </c>
      <c r="C7" s="155" t="s">
        <v>75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>
        <f aca="true" t="shared" si="0" ref="P7:P51">SUM(D7:O7)</f>
        <v>0</v>
      </c>
      <c r="Q7" s="55" t="e">
        <f aca="true" t="shared" si="1" ref="Q7:Q51">AVERAGE(D7:O7)</f>
        <v>#DIV/0!</v>
      </c>
      <c r="R7" s="56" t="e">
        <f aca="true" t="shared" si="2" ref="R7:R51">Q7*0.6</f>
        <v>#DIV/0!</v>
      </c>
      <c r="S7" s="53"/>
      <c r="T7" s="53"/>
      <c r="U7" s="86" t="e">
        <f>AVERAGE(S7:T7)</f>
        <v>#DIV/0!</v>
      </c>
      <c r="V7" s="87" t="e">
        <f>U7*0.3</f>
        <v>#DIV/0!</v>
      </c>
      <c r="W7" s="53"/>
      <c r="X7" s="88"/>
      <c r="Y7" s="88"/>
      <c r="Z7" s="88"/>
      <c r="AA7" s="89" t="e">
        <f aca="true" t="shared" si="3" ref="AA7:AA51">AVERAGE(W7:Z7)</f>
        <v>#DIV/0!</v>
      </c>
      <c r="AB7" s="90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03" t="s">
        <v>33</v>
      </c>
      <c r="B8" s="156" t="s">
        <v>76</v>
      </c>
      <c r="C8" s="157" t="s">
        <v>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03" t="s">
        <v>34</v>
      </c>
      <c r="B9" s="156" t="s">
        <v>78</v>
      </c>
      <c r="C9" s="157" t="s">
        <v>79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03" t="s">
        <v>35</v>
      </c>
      <c r="B10" s="156" t="s">
        <v>80</v>
      </c>
      <c r="C10" s="157" t="s">
        <v>81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04" t="s">
        <v>36</v>
      </c>
      <c r="B11" s="158" t="s">
        <v>82</v>
      </c>
      <c r="C11" s="159" t="s">
        <v>83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05" t="s">
        <v>37</v>
      </c>
      <c r="B12" s="160" t="s">
        <v>84</v>
      </c>
      <c r="C12" s="161" t="s">
        <v>85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>
        <f t="shared" si="0"/>
        <v>0</v>
      </c>
      <c r="Q12" s="55" t="e">
        <f t="shared" si="1"/>
        <v>#DIV/0!</v>
      </c>
      <c r="R12" s="56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03" t="s">
        <v>38</v>
      </c>
      <c r="B13" s="156" t="s">
        <v>86</v>
      </c>
      <c r="C13" s="157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03" t="s">
        <v>39</v>
      </c>
      <c r="B14" s="156" t="s">
        <v>88</v>
      </c>
      <c r="C14" s="157" t="s">
        <v>89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03" t="s">
        <v>40</v>
      </c>
      <c r="B15" s="156" t="s">
        <v>90</v>
      </c>
      <c r="C15" s="157" t="s">
        <v>91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04" t="s">
        <v>41</v>
      </c>
      <c r="B16" s="158" t="s">
        <v>92</v>
      </c>
      <c r="C16" s="159" t="s">
        <v>93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05" t="s">
        <v>42</v>
      </c>
      <c r="B17" s="156" t="s">
        <v>94</v>
      </c>
      <c r="C17" s="157" t="s">
        <v>95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>
        <f t="shared" si="0"/>
        <v>0</v>
      </c>
      <c r="Q17" s="55" t="e">
        <f t="shared" si="1"/>
        <v>#DIV/0!</v>
      </c>
      <c r="R17" s="56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03" t="s">
        <v>43</v>
      </c>
      <c r="B18" s="156" t="s">
        <v>96</v>
      </c>
      <c r="C18" s="157" t="s">
        <v>97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03" t="s">
        <v>44</v>
      </c>
      <c r="B19" s="156" t="s">
        <v>98</v>
      </c>
      <c r="C19" s="157" t="s">
        <v>99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03" t="s">
        <v>45</v>
      </c>
      <c r="B20" s="156" t="s">
        <v>100</v>
      </c>
      <c r="C20" s="157" t="s">
        <v>101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04" t="s">
        <v>46</v>
      </c>
      <c r="B21" s="158" t="s">
        <v>102</v>
      </c>
      <c r="C21" s="159" t="s">
        <v>103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05" t="s">
        <v>47</v>
      </c>
      <c r="B22" s="156" t="s">
        <v>104</v>
      </c>
      <c r="C22" s="157" t="s">
        <v>105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03" t="s">
        <v>48</v>
      </c>
      <c r="B23" s="156" t="s">
        <v>106</v>
      </c>
      <c r="C23" s="157" t="s">
        <v>107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03" t="s">
        <v>49</v>
      </c>
      <c r="B24" s="156" t="s">
        <v>108</v>
      </c>
      <c r="C24" s="157" t="s">
        <v>109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03" t="s">
        <v>50</v>
      </c>
      <c r="B25" s="156" t="s">
        <v>110</v>
      </c>
      <c r="C25" s="157" t="s">
        <v>111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04" t="s">
        <v>51</v>
      </c>
      <c r="B26" s="158" t="s">
        <v>112</v>
      </c>
      <c r="C26" s="159" t="s">
        <v>113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>
        <f t="shared" si="0"/>
        <v>0</v>
      </c>
      <c r="Q26" s="62" t="e">
        <f t="shared" si="1"/>
        <v>#DIV/0!</v>
      </c>
      <c r="R26" s="63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05" t="s">
        <v>52</v>
      </c>
      <c r="B27" s="156" t="s">
        <v>114</v>
      </c>
      <c r="C27" s="157" t="s">
        <v>115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>
        <f t="shared" si="0"/>
        <v>0</v>
      </c>
      <c r="Q27" s="55" t="e">
        <f t="shared" si="1"/>
        <v>#DIV/0!</v>
      </c>
      <c r="R27" s="56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03" t="s">
        <v>53</v>
      </c>
      <c r="B28" s="156" t="s">
        <v>116</v>
      </c>
      <c r="C28" s="157" t="s">
        <v>117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03" t="s">
        <v>54</v>
      </c>
      <c r="B29" s="156" t="s">
        <v>118</v>
      </c>
      <c r="C29" s="157" t="s">
        <v>119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03" t="s">
        <v>55</v>
      </c>
      <c r="B30" s="156" t="s">
        <v>120</v>
      </c>
      <c r="C30" s="157" t="s">
        <v>121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04" t="s">
        <v>56</v>
      </c>
      <c r="B31" s="158" t="s">
        <v>122</v>
      </c>
      <c r="C31" s="159" t="s">
        <v>123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05" t="s">
        <v>57</v>
      </c>
      <c r="B32" s="156" t="s">
        <v>124</v>
      </c>
      <c r="C32" s="157" t="s">
        <v>125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03" t="s">
        <v>58</v>
      </c>
      <c r="B33" s="156" t="s">
        <v>126</v>
      </c>
      <c r="C33" s="157" t="s">
        <v>127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03" t="s">
        <v>59</v>
      </c>
      <c r="B34" s="156" t="s">
        <v>128</v>
      </c>
      <c r="C34" s="157" t="s">
        <v>129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03" t="s">
        <v>60</v>
      </c>
      <c r="B35" s="156" t="s">
        <v>130</v>
      </c>
      <c r="C35" s="157" t="s">
        <v>131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04" t="s">
        <v>61</v>
      </c>
      <c r="B36" s="158" t="s">
        <v>132</v>
      </c>
      <c r="C36" s="159" t="s">
        <v>133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>
        <f t="shared" si="0"/>
        <v>0</v>
      </c>
      <c r="Q36" s="62" t="e">
        <f t="shared" si="1"/>
        <v>#DIV/0!</v>
      </c>
      <c r="R36" s="63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05" t="s">
        <v>62</v>
      </c>
      <c r="B37" s="156" t="s">
        <v>134</v>
      </c>
      <c r="C37" s="157" t="s">
        <v>135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>
        <f t="shared" si="0"/>
        <v>0</v>
      </c>
      <c r="Q37" s="55" t="e">
        <f t="shared" si="1"/>
        <v>#DIV/0!</v>
      </c>
      <c r="R37" s="56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03" t="s">
        <v>63</v>
      </c>
      <c r="B38" s="156" t="s">
        <v>136</v>
      </c>
      <c r="C38" s="157" t="s">
        <v>137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03" t="s">
        <v>64</v>
      </c>
      <c r="B39" s="156" t="s">
        <v>138</v>
      </c>
      <c r="C39" s="157" t="s">
        <v>139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03" t="s">
        <v>65</v>
      </c>
      <c r="B40" s="156" t="s">
        <v>140</v>
      </c>
      <c r="C40" s="157" t="s">
        <v>141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04" t="s">
        <v>66</v>
      </c>
      <c r="B41" s="158" t="s">
        <v>142</v>
      </c>
      <c r="C41" s="159" t="s">
        <v>143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05" t="s">
        <v>67</v>
      </c>
      <c r="B42" s="156" t="s">
        <v>144</v>
      </c>
      <c r="C42" s="157" t="s">
        <v>145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03" t="s">
        <v>68</v>
      </c>
      <c r="B43" s="156" t="s">
        <v>146</v>
      </c>
      <c r="C43" s="157" t="s">
        <v>147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03"/>
      <c r="B44" s="156"/>
      <c r="C44" s="15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03"/>
      <c r="B45" s="156"/>
      <c r="C45" s="15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04"/>
      <c r="B46" s="158"/>
      <c r="C46" s="1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1">
        <f t="shared" si="0"/>
        <v>0</v>
      </c>
      <c r="Q46" s="62" t="e">
        <f t="shared" si="1"/>
        <v>#DIV/0!</v>
      </c>
      <c r="R46" s="63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93"/>
      <c r="B47" s="190"/>
      <c r="C47" s="162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>
        <f t="shared" si="0"/>
        <v>0</v>
      </c>
      <c r="Q47" s="55" t="e">
        <f t="shared" si="1"/>
        <v>#DIV/0!</v>
      </c>
      <c r="R47" s="56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4"/>
      <c r="B48" s="191"/>
      <c r="C48" s="149"/>
      <c r="D48" s="5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4"/>
      <c r="B49" s="191"/>
      <c r="C49" s="150"/>
      <c r="D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4"/>
      <c r="B50" s="191"/>
      <c r="C50" s="150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95"/>
      <c r="B51" s="192"/>
      <c r="C51" s="163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92"/>
      <c r="X51" s="93"/>
      <c r="Y51" s="93"/>
      <c r="Z51" s="93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09" t="s">
        <v>20</v>
      </c>
      <c r="C52" s="109"/>
      <c r="D52" s="109"/>
      <c r="E52" s="109"/>
      <c r="F52" s="109"/>
      <c r="G52" s="109"/>
      <c r="H52" s="109"/>
      <c r="I52" s="110"/>
      <c r="J52" s="111" t="s">
        <v>3</v>
      </c>
      <c r="K52" s="112"/>
      <c r="L52" s="112"/>
      <c r="M52" s="112"/>
      <c r="N52" s="112"/>
      <c r="O52" s="112"/>
      <c r="P52" s="112"/>
      <c r="Q52" s="113"/>
      <c r="R52" s="113"/>
      <c r="S52" s="113"/>
      <c r="T52" s="113"/>
      <c r="U52" s="114" t="s">
        <v>4</v>
      </c>
      <c r="V52" s="115"/>
      <c r="W52" s="116"/>
      <c r="X52" s="113"/>
      <c r="Y52" s="113"/>
      <c r="Z52" s="113"/>
      <c r="AA52" s="113"/>
      <c r="AB52" s="113"/>
      <c r="AC52" s="117"/>
    </row>
    <row r="53" spans="2:26" ht="18" customHeight="1">
      <c r="B53" s="118" t="s">
        <v>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2:29" ht="16.5">
      <c r="B54" s="106" t="s">
        <v>6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108"/>
      <c r="AC54" s="10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 D7:O51">
    <cfRule type="cellIs" priority="2" dxfId="26" operator="lessThan" stopIfTrue="1">
      <formula>60</formula>
    </cfRule>
  </conditionalFormatting>
  <conditionalFormatting sqref="W7:AA51 Q7:Q51 S7:T51">
    <cfRule type="cellIs" priority="1" dxfId="27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22">
      <selection activeCell="F49" sqref="F49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44" t="s">
        <v>73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107</v>
      </c>
      <c r="U1" s="147"/>
      <c r="V1" s="148" t="s">
        <v>14</v>
      </c>
      <c r="W1" s="145"/>
      <c r="X1" s="145"/>
      <c r="Y1" s="146" t="s">
        <v>22</v>
      </c>
      <c r="Z1" s="146"/>
      <c r="AA1" s="146"/>
      <c r="AB1" s="132" t="s">
        <v>13</v>
      </c>
      <c r="AC1" s="132"/>
    </row>
    <row r="2" spans="1:29" ht="19.5" customHeight="1">
      <c r="A2" s="133" t="s">
        <v>12</v>
      </c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41" t="s">
        <v>15</v>
      </c>
      <c r="M2" s="141"/>
      <c r="N2" s="141"/>
      <c r="O2" s="142" t="s">
        <v>24</v>
      </c>
      <c r="P2" s="136"/>
      <c r="Q2" s="136"/>
      <c r="R2" s="136"/>
      <c r="S2" s="136"/>
      <c r="T2" s="136"/>
      <c r="U2" s="136"/>
      <c r="V2" s="141" t="s">
        <v>16</v>
      </c>
      <c r="W2" s="141"/>
      <c r="X2" s="141"/>
      <c r="Y2" s="136"/>
      <c r="Z2" s="136"/>
      <c r="AA2" s="136"/>
      <c r="AB2" s="136"/>
      <c r="AC2" s="143"/>
    </row>
    <row r="3" spans="1:44" ht="30.75" customHeight="1">
      <c r="A3" s="22" t="s">
        <v>9</v>
      </c>
      <c r="B3" s="23" t="s">
        <v>9</v>
      </c>
      <c r="C3" s="26" t="s">
        <v>10</v>
      </c>
      <c r="D3" s="121" t="s">
        <v>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4" t="s">
        <v>21</v>
      </c>
      <c r="T3" s="125"/>
      <c r="U3" s="125"/>
      <c r="V3" s="126"/>
      <c r="W3" s="128" t="s">
        <v>18</v>
      </c>
      <c r="X3" s="129"/>
      <c r="Y3" s="129"/>
      <c r="Z3" s="129"/>
      <c r="AA3" s="129"/>
      <c r="AB3" s="130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25"/>
      <c r="C4" s="26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7"/>
      <c r="T4" s="125"/>
      <c r="U4" s="125"/>
      <c r="V4" s="126"/>
      <c r="W4" s="128"/>
      <c r="X4" s="129"/>
      <c r="Y4" s="129"/>
      <c r="Z4" s="129"/>
      <c r="AA4" s="129"/>
      <c r="AB4" s="130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9" t="s">
        <v>11</v>
      </c>
      <c r="B5" s="140"/>
      <c r="C5" s="2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7"/>
      <c r="T5" s="125"/>
      <c r="U5" s="125"/>
      <c r="V5" s="126"/>
      <c r="W5" s="128"/>
      <c r="X5" s="129"/>
      <c r="Y5" s="129"/>
      <c r="Z5" s="129"/>
      <c r="AA5" s="129"/>
      <c r="AB5" s="130"/>
      <c r="AC5" s="137"/>
    </row>
    <row r="6" spans="1:29" s="1" customFormat="1" ht="30.75" customHeight="1" thickBot="1">
      <c r="A6" s="196" t="s">
        <v>19</v>
      </c>
      <c r="B6" s="197" t="s">
        <v>7</v>
      </c>
      <c r="C6" s="198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38"/>
    </row>
    <row r="7" spans="1:44" ht="12.75" customHeight="1">
      <c r="A7" s="204" t="s">
        <v>32</v>
      </c>
      <c r="B7" s="199" t="s">
        <v>148</v>
      </c>
      <c r="C7" s="155" t="s">
        <v>149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>
        <f aca="true" t="shared" si="0" ref="P7:P51">SUM(D7:O7)</f>
        <v>0</v>
      </c>
      <c r="Q7" s="55" t="e">
        <f aca="true" t="shared" si="1" ref="Q7:Q51">AVERAGE(D7:O7)</f>
        <v>#DIV/0!</v>
      </c>
      <c r="R7" s="56" t="e">
        <f aca="true" t="shared" si="2" ref="R7:R51">Q7*0.6</f>
        <v>#DIV/0!</v>
      </c>
      <c r="S7" s="53"/>
      <c r="T7" s="53"/>
      <c r="U7" s="86" t="e">
        <f>AVERAGE(S7:T7)</f>
        <v>#DIV/0!</v>
      </c>
      <c r="V7" s="87" t="e">
        <f>U7*0.3</f>
        <v>#DIV/0!</v>
      </c>
      <c r="W7" s="53"/>
      <c r="X7" s="88"/>
      <c r="Y7" s="88"/>
      <c r="Z7" s="88"/>
      <c r="AA7" s="89" t="e">
        <f aca="true" t="shared" si="3" ref="AA7:AA51">AVERAGE(W7:Z7)</f>
        <v>#DIV/0!</v>
      </c>
      <c r="AB7" s="90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205" t="s">
        <v>33</v>
      </c>
      <c r="B8" s="190" t="s">
        <v>150</v>
      </c>
      <c r="C8" s="157" t="s">
        <v>151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205" t="s">
        <v>34</v>
      </c>
      <c r="B9" s="200" t="s">
        <v>152</v>
      </c>
      <c r="C9" s="157" t="s">
        <v>153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205" t="s">
        <v>35</v>
      </c>
      <c r="B10" s="200" t="s">
        <v>154</v>
      </c>
      <c r="C10" s="157" t="s">
        <v>155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206" t="s">
        <v>36</v>
      </c>
      <c r="B11" s="201" t="s">
        <v>156</v>
      </c>
      <c r="C11" s="159" t="s">
        <v>157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207" t="s">
        <v>37</v>
      </c>
      <c r="B12" s="190" t="s">
        <v>158</v>
      </c>
      <c r="C12" s="161" t="s">
        <v>159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205" t="s">
        <v>38</v>
      </c>
      <c r="B13" s="200" t="s">
        <v>160</v>
      </c>
      <c r="C13" s="157" t="s">
        <v>161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205" t="s">
        <v>39</v>
      </c>
      <c r="B14" s="200" t="s">
        <v>162</v>
      </c>
      <c r="C14" s="157" t="s">
        <v>163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205" t="s">
        <v>40</v>
      </c>
      <c r="B15" s="200" t="s">
        <v>164</v>
      </c>
      <c r="C15" s="157" t="s">
        <v>165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206" t="s">
        <v>41</v>
      </c>
      <c r="B16" s="201" t="s">
        <v>166</v>
      </c>
      <c r="C16" s="159" t="s">
        <v>167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207" t="s">
        <v>42</v>
      </c>
      <c r="B17" s="190" t="s">
        <v>168</v>
      </c>
      <c r="C17" s="161" t="s">
        <v>169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205" t="s">
        <v>43</v>
      </c>
      <c r="B18" s="200" t="s">
        <v>170</v>
      </c>
      <c r="C18" s="157" t="s">
        <v>171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205" t="s">
        <v>44</v>
      </c>
      <c r="B19" s="200" t="s">
        <v>172</v>
      </c>
      <c r="C19" s="157" t="s">
        <v>173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205" t="s">
        <v>45</v>
      </c>
      <c r="B20" s="200" t="s">
        <v>174</v>
      </c>
      <c r="C20" s="157" t="s">
        <v>175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206" t="s">
        <v>46</v>
      </c>
      <c r="B21" s="201" t="s">
        <v>176</v>
      </c>
      <c r="C21" s="159" t="s">
        <v>177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207" t="s">
        <v>47</v>
      </c>
      <c r="B22" s="190" t="s">
        <v>178</v>
      </c>
      <c r="C22" s="161" t="s">
        <v>179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205" t="s">
        <v>48</v>
      </c>
      <c r="B23" s="200" t="s">
        <v>180</v>
      </c>
      <c r="C23" s="157" t="s">
        <v>181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205" t="s">
        <v>49</v>
      </c>
      <c r="B24" s="200" t="s">
        <v>182</v>
      </c>
      <c r="C24" s="157" t="s">
        <v>183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205" t="s">
        <v>50</v>
      </c>
      <c r="B25" s="200" t="s">
        <v>184</v>
      </c>
      <c r="C25" s="157" t="s">
        <v>185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206" t="s">
        <v>51</v>
      </c>
      <c r="B26" s="201" t="s">
        <v>186</v>
      </c>
      <c r="C26" s="159" t="s">
        <v>187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207" t="s">
        <v>52</v>
      </c>
      <c r="B27" s="190" t="s">
        <v>188</v>
      </c>
      <c r="C27" s="161" t="s">
        <v>189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205" t="s">
        <v>53</v>
      </c>
      <c r="B28" s="200" t="s">
        <v>190</v>
      </c>
      <c r="C28" s="157" t="s">
        <v>191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205" t="s">
        <v>54</v>
      </c>
      <c r="B29" s="200" t="s">
        <v>192</v>
      </c>
      <c r="C29" s="157" t="s">
        <v>193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205" t="s">
        <v>55</v>
      </c>
      <c r="B30" s="200" t="s">
        <v>194</v>
      </c>
      <c r="C30" s="157" t="s">
        <v>195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206" t="s">
        <v>56</v>
      </c>
      <c r="B31" s="201" t="s">
        <v>196</v>
      </c>
      <c r="C31" s="159" t="s">
        <v>197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207" t="s">
        <v>57</v>
      </c>
      <c r="B32" s="190" t="s">
        <v>198</v>
      </c>
      <c r="C32" s="161" t="s">
        <v>199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205" t="s">
        <v>58</v>
      </c>
      <c r="B33" s="200" t="s">
        <v>200</v>
      </c>
      <c r="C33" s="157" t="s">
        <v>201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205" t="s">
        <v>59</v>
      </c>
      <c r="B34" s="200" t="s">
        <v>202</v>
      </c>
      <c r="C34" s="157" t="s">
        <v>203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205" t="s">
        <v>60</v>
      </c>
      <c r="B35" s="200" t="s">
        <v>204</v>
      </c>
      <c r="C35" s="157" t="s">
        <v>205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206" t="s">
        <v>61</v>
      </c>
      <c r="B36" s="201" t="s">
        <v>206</v>
      </c>
      <c r="C36" s="159" t="s">
        <v>207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204" t="s">
        <v>62</v>
      </c>
      <c r="B37" s="199" t="s">
        <v>208</v>
      </c>
      <c r="C37" s="155" t="s">
        <v>209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205" t="s">
        <v>63</v>
      </c>
      <c r="B38" s="200" t="s">
        <v>210</v>
      </c>
      <c r="C38" s="157" t="s">
        <v>211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205"/>
      <c r="B39" s="202"/>
      <c r="C39" s="18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205"/>
      <c r="B40" s="202"/>
      <c r="C40" s="18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206"/>
      <c r="B41" s="203"/>
      <c r="C41" s="172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207"/>
      <c r="B42" s="184"/>
      <c r="C42" s="18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205"/>
      <c r="B43" s="179"/>
      <c r="C43" s="18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205"/>
      <c r="B44" s="179"/>
      <c r="C44" s="18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205"/>
      <c r="B45" s="179"/>
      <c r="C45" s="18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206"/>
      <c r="B46" s="171"/>
      <c r="C46" s="172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207"/>
      <c r="B47" s="184"/>
      <c r="C47" s="18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205"/>
      <c r="B48" s="177"/>
      <c r="C48" s="153"/>
      <c r="D48" s="12"/>
      <c r="E48" s="9"/>
      <c r="F48" s="9"/>
      <c r="G48" s="9"/>
      <c r="H48" s="9"/>
      <c r="I48" s="9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205"/>
      <c r="B49" s="186"/>
      <c r="C49" s="187"/>
      <c r="D49" s="12"/>
      <c r="E49" s="9"/>
      <c r="F49" s="9"/>
      <c r="G49" s="9"/>
      <c r="H49" s="9"/>
      <c r="I49" s="9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205"/>
      <c r="B50" s="186"/>
      <c r="C50" s="187"/>
      <c r="D50" s="12"/>
      <c r="E50" s="9"/>
      <c r="F50" s="9"/>
      <c r="G50" s="9"/>
      <c r="H50" s="9"/>
      <c r="I50" s="9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206"/>
      <c r="B51" s="188"/>
      <c r="C51" s="18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92"/>
      <c r="X51" s="93"/>
      <c r="Y51" s="93"/>
      <c r="Z51" s="93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09" t="s">
        <v>20</v>
      </c>
      <c r="C52" s="109"/>
      <c r="D52" s="109"/>
      <c r="E52" s="109"/>
      <c r="F52" s="109"/>
      <c r="G52" s="109"/>
      <c r="H52" s="109"/>
      <c r="I52" s="110"/>
      <c r="J52" s="111" t="s">
        <v>3</v>
      </c>
      <c r="K52" s="112"/>
      <c r="L52" s="112"/>
      <c r="M52" s="112"/>
      <c r="N52" s="112"/>
      <c r="O52" s="112"/>
      <c r="P52" s="112"/>
      <c r="Q52" s="113"/>
      <c r="R52" s="113"/>
      <c r="S52" s="113"/>
      <c r="T52" s="113"/>
      <c r="U52" s="114" t="s">
        <v>4</v>
      </c>
      <c r="V52" s="115"/>
      <c r="W52" s="116"/>
      <c r="X52" s="113"/>
      <c r="Y52" s="113"/>
      <c r="Z52" s="113"/>
      <c r="AA52" s="113"/>
      <c r="AB52" s="113"/>
      <c r="AC52" s="117"/>
    </row>
    <row r="53" spans="2:26" ht="18" customHeight="1">
      <c r="B53" s="118" t="s">
        <v>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2:29" ht="16.5">
      <c r="B54" s="106" t="s">
        <v>6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108"/>
      <c r="AC54" s="10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28">
      <selection activeCell="J10" sqref="J10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" width="7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44" t="s">
        <v>73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107</v>
      </c>
      <c r="U1" s="147"/>
      <c r="V1" s="148" t="s">
        <v>14</v>
      </c>
      <c r="W1" s="145"/>
      <c r="X1" s="145"/>
      <c r="Y1" s="146" t="s">
        <v>22</v>
      </c>
      <c r="Z1" s="146"/>
      <c r="AA1" s="146"/>
      <c r="AB1" s="132" t="s">
        <v>13</v>
      </c>
      <c r="AC1" s="132"/>
    </row>
    <row r="2" spans="1:29" ht="19.5" customHeight="1">
      <c r="A2" s="133" t="s">
        <v>12</v>
      </c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41" t="s">
        <v>15</v>
      </c>
      <c r="M2" s="141"/>
      <c r="N2" s="141"/>
      <c r="O2" s="142" t="s">
        <v>25</v>
      </c>
      <c r="P2" s="136"/>
      <c r="Q2" s="136"/>
      <c r="R2" s="136"/>
      <c r="S2" s="136"/>
      <c r="T2" s="136"/>
      <c r="U2" s="136"/>
      <c r="V2" s="141" t="s">
        <v>16</v>
      </c>
      <c r="W2" s="141"/>
      <c r="X2" s="141"/>
      <c r="Y2" s="136"/>
      <c r="Z2" s="136"/>
      <c r="AA2" s="136"/>
      <c r="AB2" s="136"/>
      <c r="AC2" s="143"/>
    </row>
    <row r="3" spans="1:44" ht="30.75" customHeight="1">
      <c r="A3" s="22" t="s">
        <v>9</v>
      </c>
      <c r="B3" s="23" t="s">
        <v>9</v>
      </c>
      <c r="C3" s="26" t="s">
        <v>10</v>
      </c>
      <c r="D3" s="121" t="s">
        <v>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4" t="s">
        <v>21</v>
      </c>
      <c r="T3" s="125"/>
      <c r="U3" s="125"/>
      <c r="V3" s="126"/>
      <c r="W3" s="128" t="s">
        <v>18</v>
      </c>
      <c r="X3" s="129"/>
      <c r="Y3" s="129"/>
      <c r="Z3" s="129"/>
      <c r="AA3" s="129"/>
      <c r="AB3" s="130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25"/>
      <c r="C4" s="26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7"/>
      <c r="T4" s="125"/>
      <c r="U4" s="125"/>
      <c r="V4" s="126"/>
      <c r="W4" s="128"/>
      <c r="X4" s="129"/>
      <c r="Y4" s="129"/>
      <c r="Z4" s="129"/>
      <c r="AA4" s="129"/>
      <c r="AB4" s="130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9" t="s">
        <v>11</v>
      </c>
      <c r="B5" s="140"/>
      <c r="C5" s="2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7"/>
      <c r="T5" s="125"/>
      <c r="U5" s="125"/>
      <c r="V5" s="126"/>
      <c r="W5" s="128"/>
      <c r="X5" s="129"/>
      <c r="Y5" s="129"/>
      <c r="Z5" s="129"/>
      <c r="AA5" s="129"/>
      <c r="AB5" s="130"/>
      <c r="AC5" s="137"/>
    </row>
    <row r="6" spans="1:29" s="1" customFormat="1" ht="30.75" customHeight="1" thickBot="1">
      <c r="A6" s="196" t="s">
        <v>19</v>
      </c>
      <c r="B6" s="50" t="s">
        <v>7</v>
      </c>
      <c r="C6" s="51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38"/>
    </row>
    <row r="7" spans="1:44" ht="12.75" customHeight="1">
      <c r="A7" s="105" t="s">
        <v>32</v>
      </c>
      <c r="B7" s="154" t="s">
        <v>212</v>
      </c>
      <c r="C7" s="155" t="s">
        <v>213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>
        <f aca="true" t="shared" si="0" ref="P7:P51">SUM(D7:O7)</f>
        <v>0</v>
      </c>
      <c r="Q7" s="55" t="e">
        <f aca="true" t="shared" si="1" ref="Q7:Q51">AVERAGE(D7:O7)</f>
        <v>#DIV/0!</v>
      </c>
      <c r="R7" s="56" t="e">
        <f aca="true" t="shared" si="2" ref="R7:R51">Q7*0.6</f>
        <v>#DIV/0!</v>
      </c>
      <c r="S7" s="53"/>
      <c r="T7" s="53"/>
      <c r="U7" s="86" t="e">
        <f>AVERAGE(S7:T7)</f>
        <v>#DIV/0!</v>
      </c>
      <c r="V7" s="87" t="e">
        <f>U7*0.3</f>
        <v>#DIV/0!</v>
      </c>
      <c r="W7" s="53"/>
      <c r="X7" s="88"/>
      <c r="Y7" s="88"/>
      <c r="Z7" s="88"/>
      <c r="AA7" s="89" t="e">
        <f aca="true" t="shared" si="3" ref="AA7:AA51">AVERAGE(W7:Z7)</f>
        <v>#DIV/0!</v>
      </c>
      <c r="AB7" s="90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03" t="s">
        <v>33</v>
      </c>
      <c r="B8" s="156" t="s">
        <v>214</v>
      </c>
      <c r="C8" s="157" t="s">
        <v>215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03" t="s">
        <v>34</v>
      </c>
      <c r="B9" s="156" t="s">
        <v>216</v>
      </c>
      <c r="C9" s="157" t="s">
        <v>217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03" t="s">
        <v>35</v>
      </c>
      <c r="B10" s="156" t="s">
        <v>218</v>
      </c>
      <c r="C10" s="157" t="s">
        <v>219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04" t="s">
        <v>36</v>
      </c>
      <c r="B11" s="158" t="s">
        <v>220</v>
      </c>
      <c r="C11" s="159" t="s">
        <v>221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105" t="s">
        <v>37</v>
      </c>
      <c r="B12" s="160" t="s">
        <v>222</v>
      </c>
      <c r="C12" s="161" t="s">
        <v>223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03" t="s">
        <v>38</v>
      </c>
      <c r="B13" s="156" t="s">
        <v>224</v>
      </c>
      <c r="C13" s="157" t="s">
        <v>225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03" t="s">
        <v>39</v>
      </c>
      <c r="B14" s="156" t="s">
        <v>226</v>
      </c>
      <c r="C14" s="157" t="s">
        <v>227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03" t="s">
        <v>40</v>
      </c>
      <c r="B15" s="156" t="s">
        <v>228</v>
      </c>
      <c r="C15" s="157" t="s">
        <v>229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04" t="s">
        <v>41</v>
      </c>
      <c r="B16" s="158" t="s">
        <v>230</v>
      </c>
      <c r="C16" s="159" t="s">
        <v>231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105" t="s">
        <v>42</v>
      </c>
      <c r="B17" s="156" t="s">
        <v>232</v>
      </c>
      <c r="C17" s="157" t="s">
        <v>233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03" t="s">
        <v>43</v>
      </c>
      <c r="B18" s="156" t="s">
        <v>234</v>
      </c>
      <c r="C18" s="157" t="s">
        <v>235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03" t="s">
        <v>44</v>
      </c>
      <c r="B19" s="156" t="s">
        <v>236</v>
      </c>
      <c r="C19" s="157" t="s">
        <v>237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03" t="s">
        <v>45</v>
      </c>
      <c r="B20" s="156" t="s">
        <v>238</v>
      </c>
      <c r="C20" s="157" t="s">
        <v>239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04" t="s">
        <v>46</v>
      </c>
      <c r="B21" s="158" t="s">
        <v>240</v>
      </c>
      <c r="C21" s="159" t="s">
        <v>241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105" t="s">
        <v>47</v>
      </c>
      <c r="B22" s="160" t="s">
        <v>242</v>
      </c>
      <c r="C22" s="161" t="s">
        <v>243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03" t="s">
        <v>48</v>
      </c>
      <c r="B23" s="156" t="s">
        <v>244</v>
      </c>
      <c r="C23" s="157" t="s">
        <v>245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03" t="s">
        <v>49</v>
      </c>
      <c r="B24" s="156" t="s">
        <v>246</v>
      </c>
      <c r="C24" s="157" t="s">
        <v>247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03" t="s">
        <v>50</v>
      </c>
      <c r="B25" s="156" t="s">
        <v>248</v>
      </c>
      <c r="C25" s="157" t="s">
        <v>249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04" t="s">
        <v>51</v>
      </c>
      <c r="B26" s="158" t="s">
        <v>250</v>
      </c>
      <c r="C26" s="159" t="s">
        <v>251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105" t="s">
        <v>52</v>
      </c>
      <c r="B27" s="160" t="s">
        <v>252</v>
      </c>
      <c r="C27" s="161" t="s">
        <v>253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03" t="s">
        <v>53</v>
      </c>
      <c r="B28" s="156" t="s">
        <v>254</v>
      </c>
      <c r="C28" s="157" t="s">
        <v>255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03" t="s">
        <v>54</v>
      </c>
      <c r="B29" s="156" t="s">
        <v>256</v>
      </c>
      <c r="C29" s="157" t="s">
        <v>257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03" t="s">
        <v>55</v>
      </c>
      <c r="B30" s="156" t="s">
        <v>258</v>
      </c>
      <c r="C30" s="157" t="s">
        <v>259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04" t="s">
        <v>56</v>
      </c>
      <c r="B31" s="158" t="s">
        <v>260</v>
      </c>
      <c r="C31" s="159" t="s">
        <v>261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105" t="s">
        <v>57</v>
      </c>
      <c r="B32" s="160" t="s">
        <v>262</v>
      </c>
      <c r="C32" s="161" t="s">
        <v>263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03" t="s">
        <v>58</v>
      </c>
      <c r="B33" s="156" t="s">
        <v>264</v>
      </c>
      <c r="C33" s="157" t="s">
        <v>265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03" t="s">
        <v>59</v>
      </c>
      <c r="B34" s="156" t="s">
        <v>266</v>
      </c>
      <c r="C34" s="157" t="s">
        <v>267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03" t="s">
        <v>60</v>
      </c>
      <c r="B35" s="156" t="s">
        <v>268</v>
      </c>
      <c r="C35" s="157" t="s">
        <v>269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04" t="s">
        <v>61</v>
      </c>
      <c r="B36" s="158" t="s">
        <v>270</v>
      </c>
      <c r="C36" s="159" t="s">
        <v>271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105" t="s">
        <v>62</v>
      </c>
      <c r="B37" s="160" t="s">
        <v>272</v>
      </c>
      <c r="C37" s="161" t="s">
        <v>273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03" t="s">
        <v>63</v>
      </c>
      <c r="B38" s="156" t="s">
        <v>274</v>
      </c>
      <c r="C38" s="157" t="s">
        <v>275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03" t="s">
        <v>64</v>
      </c>
      <c r="B39" s="156" t="s">
        <v>276</v>
      </c>
      <c r="C39" s="157" t="s">
        <v>277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03" t="s">
        <v>65</v>
      </c>
      <c r="B40" s="156" t="s">
        <v>278</v>
      </c>
      <c r="C40" s="157" t="s">
        <v>279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04" t="s">
        <v>66</v>
      </c>
      <c r="B41" s="158" t="s">
        <v>280</v>
      </c>
      <c r="C41" s="159" t="s">
        <v>281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105" t="s">
        <v>67</v>
      </c>
      <c r="B42" s="160" t="s">
        <v>282</v>
      </c>
      <c r="C42" s="161" t="s">
        <v>283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03" t="s">
        <v>68</v>
      </c>
      <c r="B43" s="156" t="s">
        <v>284</v>
      </c>
      <c r="C43" s="157" t="s">
        <v>285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03" t="s">
        <v>69</v>
      </c>
      <c r="B44" s="156" t="s">
        <v>286</v>
      </c>
      <c r="C44" s="157" t="s">
        <v>287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03" t="s">
        <v>70</v>
      </c>
      <c r="B45" s="156" t="s">
        <v>288</v>
      </c>
      <c r="C45" s="157" t="s">
        <v>289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04" t="s">
        <v>71</v>
      </c>
      <c r="B46" s="158" t="s">
        <v>290</v>
      </c>
      <c r="C46" s="159" t="s">
        <v>291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105" t="s">
        <v>72</v>
      </c>
      <c r="B47" s="208" t="s">
        <v>292</v>
      </c>
      <c r="C47" s="209" t="s">
        <v>293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03"/>
      <c r="B48" s="177"/>
      <c r="C48" s="17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03"/>
      <c r="B49" s="177"/>
      <c r="C49" s="17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03"/>
      <c r="B50" s="177"/>
      <c r="C50" s="17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103"/>
      <c r="B51" s="182"/>
      <c r="C51" s="183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92"/>
      <c r="X51" s="93"/>
      <c r="Y51" s="93"/>
      <c r="Z51" s="93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09" t="s">
        <v>20</v>
      </c>
      <c r="C52" s="109"/>
      <c r="D52" s="109"/>
      <c r="E52" s="109"/>
      <c r="F52" s="109"/>
      <c r="G52" s="109"/>
      <c r="H52" s="109"/>
      <c r="I52" s="110"/>
      <c r="J52" s="111" t="s">
        <v>3</v>
      </c>
      <c r="K52" s="112"/>
      <c r="L52" s="112"/>
      <c r="M52" s="112"/>
      <c r="N52" s="112"/>
      <c r="O52" s="112"/>
      <c r="P52" s="112"/>
      <c r="Q52" s="113"/>
      <c r="R52" s="113"/>
      <c r="S52" s="113"/>
      <c r="T52" s="113"/>
      <c r="U52" s="114" t="s">
        <v>4</v>
      </c>
      <c r="V52" s="115"/>
      <c r="W52" s="116"/>
      <c r="X52" s="113"/>
      <c r="Y52" s="113"/>
      <c r="Z52" s="113"/>
      <c r="AA52" s="113"/>
      <c r="AB52" s="113"/>
      <c r="AC52" s="117"/>
    </row>
    <row r="53" spans="2:26" ht="18" customHeight="1">
      <c r="B53" s="118" t="s">
        <v>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2:29" ht="16.5">
      <c r="B54" s="106" t="s">
        <v>6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108"/>
      <c r="AC54" s="10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zoomScale="110" zoomScaleNormal="110" zoomScalePageLayoutView="0" workbookViewId="0" topLeftCell="A28">
      <selection activeCell="L17" sqref="L17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00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44" t="s">
        <v>73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107</v>
      </c>
      <c r="U1" s="147"/>
      <c r="V1" s="148" t="s">
        <v>14</v>
      </c>
      <c r="W1" s="145"/>
      <c r="X1" s="145"/>
      <c r="Y1" s="146" t="s">
        <v>22</v>
      </c>
      <c r="Z1" s="146"/>
      <c r="AA1" s="146"/>
      <c r="AB1" s="132" t="s">
        <v>13</v>
      </c>
      <c r="AC1" s="132"/>
    </row>
    <row r="2" spans="1:29" ht="19.5" customHeight="1">
      <c r="A2" s="133" t="s">
        <v>12</v>
      </c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41" t="s">
        <v>15</v>
      </c>
      <c r="M2" s="141"/>
      <c r="N2" s="141"/>
      <c r="O2" s="142" t="s">
        <v>26</v>
      </c>
      <c r="P2" s="136"/>
      <c r="Q2" s="136"/>
      <c r="R2" s="136"/>
      <c r="S2" s="136"/>
      <c r="T2" s="136"/>
      <c r="U2" s="136"/>
      <c r="V2" s="141" t="s">
        <v>16</v>
      </c>
      <c r="W2" s="141"/>
      <c r="X2" s="141"/>
      <c r="Y2" s="136"/>
      <c r="Z2" s="136"/>
      <c r="AA2" s="136"/>
      <c r="AB2" s="136"/>
      <c r="AC2" s="143"/>
    </row>
    <row r="3" spans="1:44" ht="30.75" customHeight="1">
      <c r="A3" s="22" t="s">
        <v>9</v>
      </c>
      <c r="B3" s="23" t="s">
        <v>9</v>
      </c>
      <c r="C3" s="26" t="s">
        <v>10</v>
      </c>
      <c r="D3" s="121" t="s">
        <v>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4" t="s">
        <v>21</v>
      </c>
      <c r="T3" s="125"/>
      <c r="U3" s="125"/>
      <c r="V3" s="126"/>
      <c r="W3" s="128" t="s">
        <v>18</v>
      </c>
      <c r="X3" s="129"/>
      <c r="Y3" s="129"/>
      <c r="Z3" s="129"/>
      <c r="AA3" s="129"/>
      <c r="AB3" s="130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25"/>
      <c r="C4" s="26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7"/>
      <c r="T4" s="125"/>
      <c r="U4" s="125"/>
      <c r="V4" s="126"/>
      <c r="W4" s="128"/>
      <c r="X4" s="129"/>
      <c r="Y4" s="129"/>
      <c r="Z4" s="129"/>
      <c r="AA4" s="129"/>
      <c r="AB4" s="130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9" t="s">
        <v>11</v>
      </c>
      <c r="B5" s="140"/>
      <c r="C5" s="2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7"/>
      <c r="T5" s="125"/>
      <c r="U5" s="125"/>
      <c r="V5" s="126"/>
      <c r="W5" s="128"/>
      <c r="X5" s="129"/>
      <c r="Y5" s="129"/>
      <c r="Z5" s="129"/>
      <c r="AA5" s="129"/>
      <c r="AB5" s="130"/>
      <c r="AC5" s="137"/>
    </row>
    <row r="6" spans="1:29" s="1" customFormat="1" ht="30.75" customHeight="1" thickBot="1">
      <c r="A6" s="196" t="s">
        <v>19</v>
      </c>
      <c r="B6" s="197" t="s">
        <v>7</v>
      </c>
      <c r="C6" s="51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38"/>
    </row>
    <row r="7" spans="1:44" ht="12.75" customHeight="1">
      <c r="A7" s="193" t="s">
        <v>32</v>
      </c>
      <c r="B7" s="211" t="s">
        <v>294</v>
      </c>
      <c r="C7" s="155" t="s">
        <v>295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>
        <f aca="true" t="shared" si="0" ref="P7:P53">SUM(D7:O7)</f>
        <v>0</v>
      </c>
      <c r="Q7" s="55" t="e">
        <f aca="true" t="shared" si="1" ref="Q7:Q53">AVERAGE(D7:O7)</f>
        <v>#DIV/0!</v>
      </c>
      <c r="R7" s="56" t="e">
        <f aca="true" t="shared" si="2" ref="R7:R53">Q7*0.6</f>
        <v>#DIV/0!</v>
      </c>
      <c r="S7" s="53"/>
      <c r="T7" s="53"/>
      <c r="U7" s="86" t="e">
        <f>AVERAGE(S7:T7)</f>
        <v>#DIV/0!</v>
      </c>
      <c r="V7" s="87" t="e">
        <f>U7*0.3</f>
        <v>#DIV/0!</v>
      </c>
      <c r="W7" s="53"/>
      <c r="X7" s="88"/>
      <c r="Y7" s="88"/>
      <c r="Z7" s="88"/>
      <c r="AA7" s="89" t="e">
        <f aca="true" t="shared" si="3" ref="AA7:AA53">AVERAGE(W7:Z7)</f>
        <v>#DIV/0!</v>
      </c>
      <c r="AB7" s="90" t="e">
        <f>AA7*0.1</f>
        <v>#DIV/0!</v>
      </c>
      <c r="AC7" s="45" t="e">
        <f aca="true" t="shared" si="4" ref="AC7:AC53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194" t="s">
        <v>33</v>
      </c>
      <c r="B8" s="212" t="s">
        <v>296</v>
      </c>
      <c r="C8" s="157" t="s">
        <v>297</v>
      </c>
      <c r="D8" s="5"/>
      <c r="E8" s="5"/>
      <c r="F8" s="5"/>
      <c r="G8" s="5"/>
      <c r="H8" s="5"/>
      <c r="I8" s="5"/>
      <c r="J8" s="210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3">AVERAGE(S8:T8)</f>
        <v>#DIV/0!</v>
      </c>
      <c r="V8" s="42" t="e">
        <f aca="true" t="shared" si="6" ref="V8:V53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3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194" t="s">
        <v>34</v>
      </c>
      <c r="B9" s="212" t="s">
        <v>298</v>
      </c>
      <c r="C9" s="157" t="s">
        <v>299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194" t="s">
        <v>35</v>
      </c>
      <c r="B10" s="212" t="s">
        <v>300</v>
      </c>
      <c r="C10" s="157" t="s">
        <v>301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195" t="s">
        <v>36</v>
      </c>
      <c r="B11" s="213" t="s">
        <v>302</v>
      </c>
      <c r="C11" s="159" t="s">
        <v>303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218" t="s">
        <v>37</v>
      </c>
      <c r="B12" s="214" t="s">
        <v>304</v>
      </c>
      <c r="C12" s="155" t="s">
        <v>305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194" t="s">
        <v>38</v>
      </c>
      <c r="B13" s="212" t="s">
        <v>306</v>
      </c>
      <c r="C13" s="157" t="s">
        <v>307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194" t="s">
        <v>39</v>
      </c>
      <c r="B14" s="212" t="s">
        <v>308</v>
      </c>
      <c r="C14" s="157" t="s">
        <v>309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194" t="s">
        <v>40</v>
      </c>
      <c r="B15" s="212" t="s">
        <v>310</v>
      </c>
      <c r="C15" s="157" t="s">
        <v>311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195" t="s">
        <v>41</v>
      </c>
      <c r="B16" s="213" t="s">
        <v>312</v>
      </c>
      <c r="C16" s="159" t="s">
        <v>313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218" t="s">
        <v>42</v>
      </c>
      <c r="B17" s="214" t="s">
        <v>314</v>
      </c>
      <c r="C17" s="155" t="s">
        <v>315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194" t="s">
        <v>43</v>
      </c>
      <c r="B18" s="212" t="s">
        <v>316</v>
      </c>
      <c r="C18" s="157" t="s">
        <v>317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194" t="s">
        <v>44</v>
      </c>
      <c r="B19" s="212" t="s">
        <v>318</v>
      </c>
      <c r="C19" s="157" t="s">
        <v>319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194" t="s">
        <v>45</v>
      </c>
      <c r="B20" s="212" t="s">
        <v>320</v>
      </c>
      <c r="C20" s="157" t="s">
        <v>321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195" t="s">
        <v>46</v>
      </c>
      <c r="B21" s="213" t="s">
        <v>322</v>
      </c>
      <c r="C21" s="159" t="s">
        <v>323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218" t="s">
        <v>47</v>
      </c>
      <c r="B22" s="214" t="s">
        <v>324</v>
      </c>
      <c r="C22" s="157" t="s">
        <v>325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194" t="s">
        <v>48</v>
      </c>
      <c r="B23" s="212" t="s">
        <v>326</v>
      </c>
      <c r="C23" s="157" t="s">
        <v>327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194" t="s">
        <v>49</v>
      </c>
      <c r="B24" s="212" t="s">
        <v>328</v>
      </c>
      <c r="C24" s="157" t="s">
        <v>329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194" t="s">
        <v>50</v>
      </c>
      <c r="B25" s="212" t="s">
        <v>330</v>
      </c>
      <c r="C25" s="157" t="s">
        <v>331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195" t="s">
        <v>51</v>
      </c>
      <c r="B26" s="213" t="s">
        <v>332</v>
      </c>
      <c r="C26" s="159" t="s">
        <v>333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218" t="s">
        <v>52</v>
      </c>
      <c r="B27" s="214" t="s">
        <v>334</v>
      </c>
      <c r="C27" s="155" t="s">
        <v>335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194" t="s">
        <v>53</v>
      </c>
      <c r="B28" s="212" t="s">
        <v>336</v>
      </c>
      <c r="C28" s="157" t="s">
        <v>337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194" t="s">
        <v>54</v>
      </c>
      <c r="B29" s="212" t="s">
        <v>338</v>
      </c>
      <c r="C29" s="157" t="s">
        <v>339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194" t="s">
        <v>55</v>
      </c>
      <c r="B30" s="212" t="s">
        <v>340</v>
      </c>
      <c r="C30" s="157" t="s">
        <v>341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195" t="s">
        <v>56</v>
      </c>
      <c r="B31" s="213" t="s">
        <v>342</v>
      </c>
      <c r="C31" s="159" t="s">
        <v>343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218" t="s">
        <v>57</v>
      </c>
      <c r="B32" s="214" t="s">
        <v>344</v>
      </c>
      <c r="C32" s="155" t="s">
        <v>345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194" t="s">
        <v>58</v>
      </c>
      <c r="B33" s="212" t="s">
        <v>346</v>
      </c>
      <c r="C33" s="157" t="s">
        <v>347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194" t="s">
        <v>59</v>
      </c>
      <c r="B34" s="212" t="s">
        <v>348</v>
      </c>
      <c r="C34" s="157" t="s">
        <v>349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194" t="s">
        <v>60</v>
      </c>
      <c r="B35" s="212" t="s">
        <v>350</v>
      </c>
      <c r="C35" s="157" t="s">
        <v>351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195" t="s">
        <v>61</v>
      </c>
      <c r="B36" s="213" t="s">
        <v>352</v>
      </c>
      <c r="C36" s="159" t="s">
        <v>353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218" t="s">
        <v>62</v>
      </c>
      <c r="B37" s="214" t="s">
        <v>354</v>
      </c>
      <c r="C37" s="155" t="s">
        <v>355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194" t="s">
        <v>63</v>
      </c>
      <c r="B38" s="212" t="s">
        <v>356</v>
      </c>
      <c r="C38" s="157" t="s">
        <v>357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194" t="s">
        <v>64</v>
      </c>
      <c r="B39" s="212" t="s">
        <v>358</v>
      </c>
      <c r="C39" s="157" t="s">
        <v>359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94" t="s">
        <v>65</v>
      </c>
      <c r="B40" s="212" t="s">
        <v>360</v>
      </c>
      <c r="C40" s="157" t="s">
        <v>361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195" t="s">
        <v>66</v>
      </c>
      <c r="B41" s="213" t="s">
        <v>362</v>
      </c>
      <c r="C41" s="159" t="s">
        <v>363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218" t="s">
        <v>67</v>
      </c>
      <c r="B42" s="214" t="s">
        <v>364</v>
      </c>
      <c r="C42" s="155" t="s">
        <v>365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94" t="s">
        <v>68</v>
      </c>
      <c r="B43" s="212" t="s">
        <v>366</v>
      </c>
      <c r="C43" s="157" t="s">
        <v>367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194"/>
      <c r="B44" s="202"/>
      <c r="C44" s="18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194"/>
      <c r="B45" s="202"/>
      <c r="C45" s="18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195"/>
      <c r="B46" s="201"/>
      <c r="C46" s="1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218"/>
      <c r="B47" s="215"/>
      <c r="C47" s="151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194"/>
      <c r="B48" s="216"/>
      <c r="C48" s="175"/>
      <c r="D48" s="5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194"/>
      <c r="B49" s="216"/>
      <c r="C49" s="175"/>
      <c r="D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194"/>
      <c r="B50" s="216"/>
      <c r="C50" s="175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 customHeight="1" thickBot="1">
      <c r="A51" s="194"/>
      <c r="B51" s="217"/>
      <c r="C51" s="181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5">
        <f>SUM(D51:O51)</f>
        <v>0</v>
      </c>
      <c r="Q51" s="16" t="e">
        <f>AVERAGE(D51:O51)</f>
        <v>#DIV/0!</v>
      </c>
      <c r="R51" s="41" t="e">
        <f>Q51*0.6</f>
        <v>#DIV/0!</v>
      </c>
      <c r="S51" s="17"/>
      <c r="T51" s="17"/>
      <c r="U51" s="97" t="e">
        <f>AVERAGE(S51:T51)</f>
        <v>#DIV/0!</v>
      </c>
      <c r="V51" s="98" t="e">
        <f>U51*0.3</f>
        <v>#DIV/0!</v>
      </c>
      <c r="W51" s="17"/>
      <c r="X51" s="14"/>
      <c r="Y51" s="14"/>
      <c r="Z51" s="14"/>
      <c r="AA51" s="18" t="e">
        <f>AVERAGE(W51:Z51)</f>
        <v>#DIV/0!</v>
      </c>
      <c r="AB51" s="101" t="e">
        <f>AA51*0.1</f>
        <v>#DIV/0!</v>
      </c>
      <c r="AC51" s="47" t="e">
        <f>SUM(R51,V51,AB51)</f>
        <v>#DIV/0!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.75" customHeight="1">
      <c r="A52" s="207"/>
      <c r="B52" s="220"/>
      <c r="C52" s="21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0">
        <f>SUM(D52:O52)</f>
        <v>0</v>
      </c>
      <c r="Q52" s="11" t="e">
        <f>AVERAGE(D52:O52)</f>
        <v>#DIV/0!</v>
      </c>
      <c r="R52" s="40" t="e">
        <f>Q52*0.6</f>
        <v>#DIV/0!</v>
      </c>
      <c r="S52" s="12"/>
      <c r="T52" s="12"/>
      <c r="U52" s="6" t="e">
        <f>AVERAGE(S52:T52)</f>
        <v>#DIV/0!</v>
      </c>
      <c r="V52" s="42" t="e">
        <f>U52*0.3</f>
        <v>#DIV/0!</v>
      </c>
      <c r="W52" s="12"/>
      <c r="X52" s="9"/>
      <c r="Y52" s="9"/>
      <c r="Z52" s="9"/>
      <c r="AA52" s="13" t="e">
        <f>AVERAGE(W52:Z52)</f>
        <v>#DIV/0!</v>
      </c>
      <c r="AB52" s="8" t="e">
        <f>AA52*0.1</f>
        <v>#DIV/0!</v>
      </c>
      <c r="AC52" s="46" t="e">
        <f>SUM(R52,V52,AB52)</f>
        <v>#DIV/0!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29" s="1" customFormat="1" ht="12.75" customHeight="1" thickBot="1">
      <c r="A53" s="206"/>
      <c r="B53" s="221"/>
      <c r="C53" s="152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10">
        <f t="shared" si="0"/>
        <v>0</v>
      </c>
      <c r="Q53" s="11" t="e">
        <f t="shared" si="1"/>
        <v>#DIV/0!</v>
      </c>
      <c r="R53" s="40" t="e">
        <f t="shared" si="2"/>
        <v>#DIV/0!</v>
      </c>
      <c r="S53" s="12"/>
      <c r="T53" s="12"/>
      <c r="U53" s="34" t="e">
        <f t="shared" si="5"/>
        <v>#DIV/0!</v>
      </c>
      <c r="V53" s="44" t="e">
        <f t="shared" si="6"/>
        <v>#DIV/0!</v>
      </c>
      <c r="W53" s="35"/>
      <c r="X53" s="33"/>
      <c r="Y53" s="33"/>
      <c r="Z53" s="33"/>
      <c r="AA53" s="13" t="e">
        <f t="shared" si="3"/>
        <v>#DIV/0!</v>
      </c>
      <c r="AB53" s="36" t="e">
        <f t="shared" si="7"/>
        <v>#DIV/0!</v>
      </c>
      <c r="AC53" s="46" t="e">
        <f t="shared" si="4"/>
        <v>#DIV/0!</v>
      </c>
    </row>
    <row r="54" spans="1:29" s="1" customFormat="1" ht="29.25" customHeight="1" thickBot="1">
      <c r="A54" s="21"/>
      <c r="B54" s="109" t="s">
        <v>20</v>
      </c>
      <c r="C54" s="109"/>
      <c r="D54" s="109"/>
      <c r="E54" s="109"/>
      <c r="F54" s="109"/>
      <c r="G54" s="109"/>
      <c r="H54" s="109"/>
      <c r="I54" s="110"/>
      <c r="J54" s="111" t="s">
        <v>3</v>
      </c>
      <c r="K54" s="112"/>
      <c r="L54" s="112"/>
      <c r="M54" s="112"/>
      <c r="N54" s="112"/>
      <c r="O54" s="112"/>
      <c r="P54" s="112"/>
      <c r="Q54" s="113"/>
      <c r="R54" s="113"/>
      <c r="S54" s="113"/>
      <c r="T54" s="113"/>
      <c r="U54" s="114" t="s">
        <v>4</v>
      </c>
      <c r="V54" s="115"/>
      <c r="W54" s="116"/>
      <c r="X54" s="113"/>
      <c r="Y54" s="113"/>
      <c r="Z54" s="113"/>
      <c r="AA54" s="113"/>
      <c r="AB54" s="113"/>
      <c r="AC54" s="117"/>
    </row>
    <row r="55" spans="2:26" ht="18" customHeight="1">
      <c r="B55" s="118" t="s">
        <v>5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</row>
    <row r="56" spans="2:29" ht="16.5">
      <c r="B56" s="106" t="s">
        <v>6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8"/>
      <c r="AB56" s="108"/>
      <c r="AC56" s="10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6:AC56"/>
    <mergeCell ref="B54:I54"/>
    <mergeCell ref="J54:P54"/>
    <mergeCell ref="Q54:T54"/>
    <mergeCell ref="U54:V54"/>
    <mergeCell ref="W54:AC54"/>
    <mergeCell ref="B55:Z55"/>
  </mergeCells>
  <conditionalFormatting sqref="U7:U53 AC7:AC53">
    <cfRule type="cellIs" priority="3" dxfId="26" operator="lessThan" stopIfTrue="1">
      <formula>60</formula>
    </cfRule>
  </conditionalFormatting>
  <conditionalFormatting sqref="W7:AA53 Q7:Q53 S7:T53">
    <cfRule type="cellIs" priority="2" dxfId="27" operator="lessThan" stopIfTrue="1">
      <formula>60</formula>
    </cfRule>
  </conditionalFormatting>
  <conditionalFormatting sqref="D7:O53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3">
      <formula1>0</formula1>
      <formula2>100</formula2>
    </dataValidation>
    <dataValidation allowBlank="1" showInputMessage="1" showErrorMessage="1" imeMode="off" sqref="Q7:Q53"/>
    <dataValidation type="whole" allowBlank="1" showInputMessage="1" showErrorMessage="1" errorTitle="分數超過100了" error="請更正錯誤!!" sqref="AC7:AC53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3 W7:Z53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3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40">
      <selection activeCell="H42" sqref="H42"/>
    </sheetView>
  </sheetViews>
  <sheetFormatPr defaultColWidth="9.00390625" defaultRowHeight="16.5"/>
  <cols>
    <col min="1" max="1" width="3.25390625" style="0" customWidth="1"/>
    <col min="2" max="2" width="7.875" style="70" customWidth="1"/>
    <col min="3" max="3" width="7.75390625" style="7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44" t="s">
        <v>73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107</v>
      </c>
      <c r="U1" s="147"/>
      <c r="V1" s="148" t="s">
        <v>14</v>
      </c>
      <c r="W1" s="145"/>
      <c r="X1" s="145"/>
      <c r="Y1" s="146" t="s">
        <v>22</v>
      </c>
      <c r="Z1" s="146"/>
      <c r="AA1" s="146"/>
      <c r="AB1" s="132" t="s">
        <v>13</v>
      </c>
      <c r="AC1" s="132"/>
    </row>
    <row r="2" spans="1:29" ht="19.5" customHeight="1">
      <c r="A2" s="133" t="s">
        <v>12</v>
      </c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41" t="s">
        <v>15</v>
      </c>
      <c r="M2" s="141"/>
      <c r="N2" s="141"/>
      <c r="O2" s="142" t="s">
        <v>27</v>
      </c>
      <c r="P2" s="136"/>
      <c r="Q2" s="136"/>
      <c r="R2" s="136"/>
      <c r="S2" s="136"/>
      <c r="T2" s="136"/>
      <c r="U2" s="136"/>
      <c r="V2" s="141" t="s">
        <v>16</v>
      </c>
      <c r="W2" s="141"/>
      <c r="X2" s="141"/>
      <c r="Y2" s="136"/>
      <c r="Z2" s="136"/>
      <c r="AA2" s="136"/>
      <c r="AB2" s="136"/>
      <c r="AC2" s="143"/>
    </row>
    <row r="3" spans="1:44" ht="30.75" customHeight="1">
      <c r="A3" s="22" t="s">
        <v>9</v>
      </c>
      <c r="B3" s="64" t="s">
        <v>9</v>
      </c>
      <c r="C3" s="65" t="s">
        <v>10</v>
      </c>
      <c r="D3" s="121" t="s">
        <v>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4" t="s">
        <v>21</v>
      </c>
      <c r="T3" s="125"/>
      <c r="U3" s="125"/>
      <c r="V3" s="126"/>
      <c r="W3" s="128" t="s">
        <v>18</v>
      </c>
      <c r="X3" s="129"/>
      <c r="Y3" s="129"/>
      <c r="Z3" s="129"/>
      <c r="AA3" s="129"/>
      <c r="AB3" s="130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66"/>
      <c r="C4" s="65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7"/>
      <c r="T4" s="125"/>
      <c r="U4" s="125"/>
      <c r="V4" s="126"/>
      <c r="W4" s="128"/>
      <c r="X4" s="129"/>
      <c r="Y4" s="129"/>
      <c r="Z4" s="129"/>
      <c r="AA4" s="129"/>
      <c r="AB4" s="130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9" t="s">
        <v>11</v>
      </c>
      <c r="B5" s="140"/>
      <c r="C5" s="69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7"/>
      <c r="T5" s="125"/>
      <c r="U5" s="125"/>
      <c r="V5" s="126"/>
      <c r="W5" s="128"/>
      <c r="X5" s="129"/>
      <c r="Y5" s="129"/>
      <c r="Z5" s="129"/>
      <c r="AA5" s="129"/>
      <c r="AB5" s="130"/>
      <c r="AC5" s="137"/>
    </row>
    <row r="6" spans="1:29" s="1" customFormat="1" ht="30.75" customHeight="1" thickBot="1">
      <c r="A6" s="49" t="s">
        <v>19</v>
      </c>
      <c r="B6" s="82" t="s">
        <v>7</v>
      </c>
      <c r="C6" s="83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38"/>
    </row>
    <row r="7" spans="1:44" ht="12.75" customHeight="1">
      <c r="A7" s="204" t="s">
        <v>32</v>
      </c>
      <c r="B7" s="214" t="s">
        <v>368</v>
      </c>
      <c r="C7" s="155" t="s">
        <v>369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>
        <f aca="true" t="shared" si="0" ref="P7:P51">SUM(D7:O7)</f>
        <v>0</v>
      </c>
      <c r="Q7" s="55" t="e">
        <f aca="true" t="shared" si="1" ref="Q7:Q51">AVERAGE(D7:O7)</f>
        <v>#DIV/0!</v>
      </c>
      <c r="R7" s="56" t="e">
        <f aca="true" t="shared" si="2" ref="R7:R51">Q7*0.6</f>
        <v>#DIV/0!</v>
      </c>
      <c r="S7" s="53"/>
      <c r="T7" s="53"/>
      <c r="U7" s="86" t="e">
        <f>AVERAGE(S7:T7)</f>
        <v>#DIV/0!</v>
      </c>
      <c r="V7" s="87" t="e">
        <f>U7*0.3</f>
        <v>#DIV/0!</v>
      </c>
      <c r="W7" s="53"/>
      <c r="X7" s="88"/>
      <c r="Y7" s="88"/>
      <c r="Z7" s="88"/>
      <c r="AA7" s="89" t="e">
        <f aca="true" t="shared" si="3" ref="AA7:AA51">AVERAGE(W7:Z7)</f>
        <v>#DIV/0!</v>
      </c>
      <c r="AB7" s="90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205" t="s">
        <v>33</v>
      </c>
      <c r="B8" s="212" t="s">
        <v>370</v>
      </c>
      <c r="C8" s="157" t="s">
        <v>371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205" t="s">
        <v>34</v>
      </c>
      <c r="B9" s="212" t="s">
        <v>372</v>
      </c>
      <c r="C9" s="157" t="s">
        <v>373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205" t="s">
        <v>35</v>
      </c>
      <c r="B10" s="212" t="s">
        <v>374</v>
      </c>
      <c r="C10" s="157" t="s">
        <v>375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206" t="s">
        <v>36</v>
      </c>
      <c r="B11" s="213" t="s">
        <v>376</v>
      </c>
      <c r="C11" s="159" t="s">
        <v>377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207" t="s">
        <v>37</v>
      </c>
      <c r="B12" s="214" t="s">
        <v>378</v>
      </c>
      <c r="C12" s="155" t="s">
        <v>379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205" t="s">
        <v>38</v>
      </c>
      <c r="B13" s="212" t="s">
        <v>380</v>
      </c>
      <c r="C13" s="157" t="s">
        <v>381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205" t="s">
        <v>39</v>
      </c>
      <c r="B14" s="212" t="s">
        <v>382</v>
      </c>
      <c r="C14" s="157" t="s">
        <v>383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205" t="s">
        <v>40</v>
      </c>
      <c r="B15" s="212" t="s">
        <v>384</v>
      </c>
      <c r="C15" s="157" t="s">
        <v>385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206" t="s">
        <v>41</v>
      </c>
      <c r="B16" s="213" t="s">
        <v>386</v>
      </c>
      <c r="C16" s="159" t="s">
        <v>387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207" t="s">
        <v>42</v>
      </c>
      <c r="B17" s="214" t="s">
        <v>388</v>
      </c>
      <c r="C17" s="155" t="s">
        <v>389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205" t="s">
        <v>43</v>
      </c>
      <c r="B18" s="212" t="s">
        <v>390</v>
      </c>
      <c r="C18" s="157" t="s">
        <v>391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205" t="s">
        <v>44</v>
      </c>
      <c r="B19" s="212" t="s">
        <v>392</v>
      </c>
      <c r="C19" s="157" t="s">
        <v>393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205" t="s">
        <v>45</v>
      </c>
      <c r="B20" s="212" t="s">
        <v>394</v>
      </c>
      <c r="C20" s="157" t="s">
        <v>395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206" t="s">
        <v>46</v>
      </c>
      <c r="B21" s="213" t="s">
        <v>396</v>
      </c>
      <c r="C21" s="159" t="s">
        <v>397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207" t="s">
        <v>47</v>
      </c>
      <c r="B22" s="214" t="s">
        <v>398</v>
      </c>
      <c r="C22" s="155" t="s">
        <v>399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205" t="s">
        <v>48</v>
      </c>
      <c r="B23" s="212" t="s">
        <v>400</v>
      </c>
      <c r="C23" s="157" t="s">
        <v>401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205" t="s">
        <v>49</v>
      </c>
      <c r="B24" s="212" t="s">
        <v>402</v>
      </c>
      <c r="C24" s="157" t="s">
        <v>403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205" t="s">
        <v>50</v>
      </c>
      <c r="B25" s="212" t="s">
        <v>404</v>
      </c>
      <c r="C25" s="157" t="s">
        <v>405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206" t="s">
        <v>51</v>
      </c>
      <c r="B26" s="213" t="s">
        <v>406</v>
      </c>
      <c r="C26" s="159" t="s">
        <v>407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207" t="s">
        <v>52</v>
      </c>
      <c r="B27" s="214" t="s">
        <v>408</v>
      </c>
      <c r="C27" s="155" t="s">
        <v>409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205" t="s">
        <v>53</v>
      </c>
      <c r="B28" s="212" t="s">
        <v>410</v>
      </c>
      <c r="C28" s="157" t="s">
        <v>411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205" t="s">
        <v>54</v>
      </c>
      <c r="B29" s="212" t="s">
        <v>412</v>
      </c>
      <c r="C29" s="157" t="s">
        <v>413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205" t="s">
        <v>55</v>
      </c>
      <c r="B30" s="212" t="s">
        <v>414</v>
      </c>
      <c r="C30" s="157" t="s">
        <v>415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206" t="s">
        <v>56</v>
      </c>
      <c r="B31" s="213" t="s">
        <v>416</v>
      </c>
      <c r="C31" s="159" t="s">
        <v>417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207" t="s">
        <v>57</v>
      </c>
      <c r="B32" s="214" t="s">
        <v>418</v>
      </c>
      <c r="C32" s="155" t="s">
        <v>419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205" t="s">
        <v>58</v>
      </c>
      <c r="B33" s="212" t="s">
        <v>420</v>
      </c>
      <c r="C33" s="157" t="s">
        <v>421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205" t="s">
        <v>59</v>
      </c>
      <c r="B34" s="212" t="s">
        <v>422</v>
      </c>
      <c r="C34" s="157" t="s">
        <v>423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205" t="s">
        <v>60</v>
      </c>
      <c r="B35" s="212" t="s">
        <v>424</v>
      </c>
      <c r="C35" s="157" t="s">
        <v>425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206" t="s">
        <v>61</v>
      </c>
      <c r="B36" s="213" t="s">
        <v>426</v>
      </c>
      <c r="C36" s="159" t="s">
        <v>427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207" t="s">
        <v>62</v>
      </c>
      <c r="B37" s="214" t="s">
        <v>428</v>
      </c>
      <c r="C37" s="155" t="s">
        <v>429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205" t="s">
        <v>63</v>
      </c>
      <c r="B38" s="212" t="s">
        <v>430</v>
      </c>
      <c r="C38" s="157" t="s">
        <v>431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205" t="s">
        <v>64</v>
      </c>
      <c r="B39" s="212" t="s">
        <v>432</v>
      </c>
      <c r="C39" s="157" t="s">
        <v>433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205" t="s">
        <v>65</v>
      </c>
      <c r="B40" s="212" t="s">
        <v>434</v>
      </c>
      <c r="C40" s="157" t="s">
        <v>435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206" t="s">
        <v>66</v>
      </c>
      <c r="B41" s="213" t="s">
        <v>436</v>
      </c>
      <c r="C41" s="159" t="s">
        <v>437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207" t="s">
        <v>67</v>
      </c>
      <c r="B42" s="214" t="s">
        <v>438</v>
      </c>
      <c r="C42" s="155" t="s">
        <v>439</v>
      </c>
      <c r="D42" s="5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205" t="s">
        <v>68</v>
      </c>
      <c r="B43" s="212" t="s">
        <v>440</v>
      </c>
      <c r="C43" s="157" t="s">
        <v>441</v>
      </c>
      <c r="D43" s="5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205" t="s">
        <v>69</v>
      </c>
      <c r="B44" s="212" t="s">
        <v>442</v>
      </c>
      <c r="C44" s="157" t="s">
        <v>443</v>
      </c>
      <c r="D44" s="5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205" t="s">
        <v>70</v>
      </c>
      <c r="B45" s="212" t="s">
        <v>444</v>
      </c>
      <c r="C45" s="157" t="s">
        <v>445</v>
      </c>
      <c r="D45" s="5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206" t="s">
        <v>71</v>
      </c>
      <c r="B46" s="213" t="s">
        <v>446</v>
      </c>
      <c r="C46" s="159" t="s">
        <v>447</v>
      </c>
      <c r="D46" s="9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207" t="s">
        <v>72</v>
      </c>
      <c r="B47" s="214" t="s">
        <v>448</v>
      </c>
      <c r="C47" s="155" t="s">
        <v>449</v>
      </c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205"/>
      <c r="B48" s="216"/>
      <c r="C48" s="178"/>
      <c r="D48" s="5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205"/>
      <c r="B49" s="216"/>
      <c r="C49" s="178"/>
      <c r="D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205"/>
      <c r="B50" s="216"/>
      <c r="C50" s="178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206"/>
      <c r="B51" s="222"/>
      <c r="C51" s="174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92"/>
      <c r="X51" s="93"/>
      <c r="Y51" s="93"/>
      <c r="Z51" s="93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09" t="s">
        <v>20</v>
      </c>
      <c r="C52" s="109"/>
      <c r="D52" s="109"/>
      <c r="E52" s="109"/>
      <c r="F52" s="109"/>
      <c r="G52" s="109"/>
      <c r="H52" s="109"/>
      <c r="I52" s="110"/>
      <c r="J52" s="111" t="s">
        <v>3</v>
      </c>
      <c r="K52" s="112"/>
      <c r="L52" s="112"/>
      <c r="M52" s="112"/>
      <c r="N52" s="112"/>
      <c r="O52" s="112"/>
      <c r="P52" s="112"/>
      <c r="Q52" s="113"/>
      <c r="R52" s="113"/>
      <c r="S52" s="113"/>
      <c r="T52" s="113"/>
      <c r="U52" s="114" t="s">
        <v>4</v>
      </c>
      <c r="V52" s="115"/>
      <c r="W52" s="116"/>
      <c r="X52" s="113"/>
      <c r="Y52" s="113"/>
      <c r="Z52" s="113"/>
      <c r="AA52" s="113"/>
      <c r="AB52" s="113"/>
      <c r="AC52" s="117"/>
    </row>
    <row r="53" spans="2:26" ht="18" customHeight="1">
      <c r="B53" s="118" t="s">
        <v>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2:29" ht="16.5">
      <c r="B54" s="106" t="s">
        <v>6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108"/>
      <c r="AC54" s="10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5"/>
  <sheetViews>
    <sheetView zoomScale="110" zoomScaleNormal="110" zoomScalePageLayoutView="0" workbookViewId="0" topLeftCell="A28">
      <selection activeCell="H35" sqref="H35"/>
    </sheetView>
  </sheetViews>
  <sheetFormatPr defaultColWidth="9.00390625" defaultRowHeight="16.5"/>
  <cols>
    <col min="1" max="1" width="3.25390625" style="0" customWidth="1"/>
    <col min="2" max="2" width="7.00390625" style="68" customWidth="1"/>
    <col min="3" max="3" width="7.875" style="68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44" t="s">
        <v>73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107</v>
      </c>
      <c r="U1" s="147"/>
      <c r="V1" s="148" t="s">
        <v>14</v>
      </c>
      <c r="W1" s="145"/>
      <c r="X1" s="145"/>
      <c r="Y1" s="146" t="s">
        <v>22</v>
      </c>
      <c r="Z1" s="146"/>
      <c r="AA1" s="146"/>
      <c r="AB1" s="132" t="s">
        <v>13</v>
      </c>
      <c r="AC1" s="132"/>
    </row>
    <row r="2" spans="1:29" ht="19.5" customHeight="1">
      <c r="A2" s="133" t="s">
        <v>12</v>
      </c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41" t="s">
        <v>15</v>
      </c>
      <c r="M2" s="141"/>
      <c r="N2" s="141"/>
      <c r="O2" s="142" t="s">
        <v>28</v>
      </c>
      <c r="P2" s="136"/>
      <c r="Q2" s="136"/>
      <c r="R2" s="136"/>
      <c r="S2" s="136"/>
      <c r="T2" s="136"/>
      <c r="U2" s="136"/>
      <c r="V2" s="141" t="s">
        <v>16</v>
      </c>
      <c r="W2" s="141"/>
      <c r="X2" s="141"/>
      <c r="Y2" s="136"/>
      <c r="Z2" s="136"/>
      <c r="AA2" s="136"/>
      <c r="AB2" s="136"/>
      <c r="AC2" s="143"/>
    </row>
    <row r="3" spans="1:44" ht="30.75" customHeight="1">
      <c r="A3" s="22" t="s">
        <v>9</v>
      </c>
      <c r="B3" s="64" t="s">
        <v>9</v>
      </c>
      <c r="C3" s="65" t="s">
        <v>10</v>
      </c>
      <c r="D3" s="121" t="s">
        <v>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4" t="s">
        <v>21</v>
      </c>
      <c r="T3" s="125"/>
      <c r="U3" s="125"/>
      <c r="V3" s="126"/>
      <c r="W3" s="128" t="s">
        <v>18</v>
      </c>
      <c r="X3" s="129"/>
      <c r="Y3" s="129"/>
      <c r="Z3" s="129"/>
      <c r="AA3" s="129"/>
      <c r="AB3" s="130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66"/>
      <c r="C4" s="65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7"/>
      <c r="T4" s="125"/>
      <c r="U4" s="125"/>
      <c r="V4" s="126"/>
      <c r="W4" s="128"/>
      <c r="X4" s="129"/>
      <c r="Y4" s="129"/>
      <c r="Z4" s="129"/>
      <c r="AA4" s="129"/>
      <c r="AB4" s="130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9" t="s">
        <v>11</v>
      </c>
      <c r="B5" s="140"/>
      <c r="C5" s="6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7"/>
      <c r="T5" s="125"/>
      <c r="U5" s="125"/>
      <c r="V5" s="126"/>
      <c r="W5" s="128"/>
      <c r="X5" s="129"/>
      <c r="Y5" s="129"/>
      <c r="Z5" s="129"/>
      <c r="AA5" s="129"/>
      <c r="AB5" s="130"/>
      <c r="AC5" s="137"/>
    </row>
    <row r="6" spans="1:29" s="1" customFormat="1" ht="30.75" customHeight="1" thickBot="1">
      <c r="A6" s="49" t="s">
        <v>19</v>
      </c>
      <c r="B6" s="84" t="s">
        <v>7</v>
      </c>
      <c r="C6" s="85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38"/>
    </row>
    <row r="7" spans="1:44" ht="12.75" customHeight="1">
      <c r="A7" s="204" t="s">
        <v>32</v>
      </c>
      <c r="B7" s="199" t="s">
        <v>450</v>
      </c>
      <c r="C7" s="155" t="s">
        <v>451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>
        <f aca="true" t="shared" si="0" ref="P7:P45">SUM(D7:O7)</f>
        <v>0</v>
      </c>
      <c r="Q7" s="55" t="e">
        <f aca="true" t="shared" si="1" ref="Q7:Q45">AVERAGE(D7:O7)</f>
        <v>#DIV/0!</v>
      </c>
      <c r="R7" s="56" t="e">
        <f aca="true" t="shared" si="2" ref="R7:R52">Q7*0.6</f>
        <v>#DIV/0!</v>
      </c>
      <c r="S7" s="53"/>
      <c r="T7" s="53"/>
      <c r="U7" s="86" t="e">
        <f>AVERAGE(S7:T7)</f>
        <v>#DIV/0!</v>
      </c>
      <c r="V7" s="87" t="e">
        <f>U7*0.3</f>
        <v>#DIV/0!</v>
      </c>
      <c r="W7" s="53"/>
      <c r="X7" s="88"/>
      <c r="Y7" s="88"/>
      <c r="Z7" s="88"/>
      <c r="AA7" s="89" t="e">
        <f aca="true" t="shared" si="3" ref="AA7:AA45">AVERAGE(W7:Z7)</f>
        <v>#DIV/0!</v>
      </c>
      <c r="AB7" s="90" t="e">
        <f>AA7*0.1</f>
        <v>#DIV/0!</v>
      </c>
      <c r="AC7" s="45" t="e">
        <f aca="true" t="shared" si="4" ref="AC7:AC45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205" t="s">
        <v>33</v>
      </c>
      <c r="B8" s="200" t="s">
        <v>452</v>
      </c>
      <c r="C8" s="157" t="s">
        <v>453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2">AVERAGE(S8:T8)</f>
        <v>#DIV/0!</v>
      </c>
      <c r="V8" s="42" t="e">
        <f aca="true" t="shared" si="6" ref="V8:V52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2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205" t="s">
        <v>34</v>
      </c>
      <c r="B9" s="200" t="s">
        <v>454</v>
      </c>
      <c r="C9" s="157" t="s">
        <v>455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205" t="s">
        <v>35</v>
      </c>
      <c r="B10" s="200" t="s">
        <v>456</v>
      </c>
      <c r="C10" s="157" t="s">
        <v>457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206" t="s">
        <v>36</v>
      </c>
      <c r="B11" s="201" t="s">
        <v>458</v>
      </c>
      <c r="C11" s="159" t="s">
        <v>459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207" t="s">
        <v>37</v>
      </c>
      <c r="B12" s="190" t="s">
        <v>460</v>
      </c>
      <c r="C12" s="161" t="s">
        <v>461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205" t="s">
        <v>38</v>
      </c>
      <c r="B13" s="200" t="s">
        <v>462</v>
      </c>
      <c r="C13" s="157" t="s">
        <v>463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205" t="s">
        <v>39</v>
      </c>
      <c r="B14" s="200" t="s">
        <v>464</v>
      </c>
      <c r="C14" s="157" t="s">
        <v>465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205" t="s">
        <v>40</v>
      </c>
      <c r="B15" s="200" t="s">
        <v>466</v>
      </c>
      <c r="C15" s="157" t="s">
        <v>467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206" t="s">
        <v>41</v>
      </c>
      <c r="B16" s="201" t="s">
        <v>468</v>
      </c>
      <c r="C16" s="159" t="s">
        <v>469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207" t="s">
        <v>42</v>
      </c>
      <c r="B17" s="200" t="s">
        <v>470</v>
      </c>
      <c r="C17" s="157" t="s">
        <v>471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205" t="s">
        <v>43</v>
      </c>
      <c r="B18" s="200" t="s">
        <v>472</v>
      </c>
      <c r="C18" s="157" t="s">
        <v>473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205" t="s">
        <v>44</v>
      </c>
      <c r="B19" s="200" t="s">
        <v>474</v>
      </c>
      <c r="C19" s="157" t="s">
        <v>475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205" t="s">
        <v>45</v>
      </c>
      <c r="B20" s="200" t="s">
        <v>476</v>
      </c>
      <c r="C20" s="157" t="s">
        <v>477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206" t="s">
        <v>46</v>
      </c>
      <c r="B21" s="201" t="s">
        <v>478</v>
      </c>
      <c r="C21" s="159" t="s">
        <v>479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207" t="s">
        <v>47</v>
      </c>
      <c r="B22" s="200" t="s">
        <v>480</v>
      </c>
      <c r="C22" s="157" t="s">
        <v>481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205" t="s">
        <v>48</v>
      </c>
      <c r="B23" s="200" t="s">
        <v>482</v>
      </c>
      <c r="C23" s="157" t="s">
        <v>483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205" t="s">
        <v>49</v>
      </c>
      <c r="B24" s="200" t="s">
        <v>484</v>
      </c>
      <c r="C24" s="157" t="s">
        <v>485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205" t="s">
        <v>50</v>
      </c>
      <c r="B25" s="200" t="s">
        <v>486</v>
      </c>
      <c r="C25" s="157" t="s">
        <v>487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206" t="s">
        <v>51</v>
      </c>
      <c r="B26" s="201" t="s">
        <v>488</v>
      </c>
      <c r="C26" s="159" t="s">
        <v>489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207" t="s">
        <v>52</v>
      </c>
      <c r="B27" s="190" t="s">
        <v>490</v>
      </c>
      <c r="C27" s="161" t="s">
        <v>491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205" t="s">
        <v>53</v>
      </c>
      <c r="B28" s="200" t="s">
        <v>492</v>
      </c>
      <c r="C28" s="157" t="s">
        <v>493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205" t="s">
        <v>54</v>
      </c>
      <c r="B29" s="200" t="s">
        <v>494</v>
      </c>
      <c r="C29" s="157" t="s">
        <v>495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205" t="s">
        <v>55</v>
      </c>
      <c r="B30" s="200" t="s">
        <v>496</v>
      </c>
      <c r="C30" s="157" t="s">
        <v>497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206" t="s">
        <v>56</v>
      </c>
      <c r="B31" s="201" t="s">
        <v>498</v>
      </c>
      <c r="C31" s="159" t="s">
        <v>499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207" t="s">
        <v>57</v>
      </c>
      <c r="B32" s="190" t="s">
        <v>500</v>
      </c>
      <c r="C32" s="161" t="s">
        <v>501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205" t="s">
        <v>58</v>
      </c>
      <c r="B33" s="200" t="s">
        <v>502</v>
      </c>
      <c r="C33" s="157" t="s">
        <v>503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205" t="s">
        <v>59</v>
      </c>
      <c r="B34" s="200" t="s">
        <v>504</v>
      </c>
      <c r="C34" s="157" t="s">
        <v>505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205" t="s">
        <v>60</v>
      </c>
      <c r="B35" s="200" t="s">
        <v>506</v>
      </c>
      <c r="C35" s="157" t="s">
        <v>507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206" t="s">
        <v>61</v>
      </c>
      <c r="B36" s="201" t="s">
        <v>508</v>
      </c>
      <c r="C36" s="159" t="s">
        <v>509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207" t="s">
        <v>62</v>
      </c>
      <c r="B37" s="190" t="s">
        <v>510</v>
      </c>
      <c r="C37" s="161" t="s">
        <v>511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205" t="s">
        <v>63</v>
      </c>
      <c r="B38" s="200" t="s">
        <v>512</v>
      </c>
      <c r="C38" s="157" t="s">
        <v>513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205" t="s">
        <v>64</v>
      </c>
      <c r="B39" s="200" t="s">
        <v>514</v>
      </c>
      <c r="C39" s="157" t="s">
        <v>515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205" t="s">
        <v>65</v>
      </c>
      <c r="B40" s="200" t="s">
        <v>516</v>
      </c>
      <c r="C40" s="157" t="s">
        <v>517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206" t="s">
        <v>66</v>
      </c>
      <c r="B41" s="201" t="s">
        <v>518</v>
      </c>
      <c r="C41" s="159" t="s">
        <v>519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207" t="s">
        <v>67</v>
      </c>
      <c r="B42" s="199" t="s">
        <v>520</v>
      </c>
      <c r="C42" s="155" t="s">
        <v>521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205" t="s">
        <v>68</v>
      </c>
      <c r="B43" s="200" t="s">
        <v>522</v>
      </c>
      <c r="C43" s="157" t="s">
        <v>523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205" t="s">
        <v>69</v>
      </c>
      <c r="B44" s="200" t="s">
        <v>524</v>
      </c>
      <c r="C44" s="157" t="s">
        <v>525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205" t="s">
        <v>70</v>
      </c>
      <c r="B45" s="200" t="s">
        <v>526</v>
      </c>
      <c r="C45" s="157" t="s">
        <v>527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206"/>
      <c r="B46" s="222"/>
      <c r="C46" s="174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15">
        <f aca="true" t="shared" si="8" ref="P46:P52">SUM(D46:O46)</f>
        <v>0</v>
      </c>
      <c r="Q46" s="16" t="e">
        <f aca="true" t="shared" si="9" ref="Q46:Q52">AVERAGE(D46:O46)</f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aca="true" t="shared" si="10" ref="AA46:AA52">AVERAGE(W46:Z46)</f>
        <v>#DIV/0!</v>
      </c>
      <c r="AB46" s="20" t="e">
        <f t="shared" si="7"/>
        <v>#DIV/0!</v>
      </c>
      <c r="AC46" s="47" t="e">
        <f aca="true" t="shared" si="11" ref="AC46:AC52">SUM(R46,V46,AB46)</f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207"/>
      <c r="B47" s="215"/>
      <c r="C47" s="151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>
        <f t="shared" si="8"/>
        <v>0</v>
      </c>
      <c r="Q47" s="55" t="e">
        <f t="shared" si="9"/>
        <v>#DIV/0!</v>
      </c>
      <c r="R47" s="56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10"/>
        <v>#DIV/0!</v>
      </c>
      <c r="AB47" s="8" t="e">
        <f t="shared" si="7"/>
        <v>#DIV/0!</v>
      </c>
      <c r="AC47" s="48" t="e">
        <f t="shared" si="11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205"/>
      <c r="B48" s="216"/>
      <c r="C48" s="175"/>
      <c r="D48" s="5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8"/>
        <v>0</v>
      </c>
      <c r="Q48" s="11" t="e">
        <f t="shared" si="9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10"/>
        <v>#DIV/0!</v>
      </c>
      <c r="AB48" s="8" t="e">
        <f t="shared" si="7"/>
        <v>#DIV/0!</v>
      </c>
      <c r="AC48" s="46" t="e">
        <f t="shared" si="11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205"/>
      <c r="B49" s="216"/>
      <c r="C49" s="175"/>
      <c r="D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8"/>
        <v>0</v>
      </c>
      <c r="Q49" s="11" t="e">
        <f t="shared" si="9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10"/>
        <v>#DIV/0!</v>
      </c>
      <c r="AB49" s="8" t="e">
        <f t="shared" si="7"/>
        <v>#DIV/0!</v>
      </c>
      <c r="AC49" s="46" t="e">
        <f t="shared" si="11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205"/>
      <c r="B50" s="216"/>
      <c r="C50" s="175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8"/>
        <v>0</v>
      </c>
      <c r="Q50" s="11" t="e">
        <f t="shared" si="9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10"/>
        <v>#DIV/0!</v>
      </c>
      <c r="AB50" s="8" t="e">
        <f t="shared" si="7"/>
        <v>#DIV/0!</v>
      </c>
      <c r="AC50" s="46" t="e">
        <f t="shared" si="11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 customHeight="1" thickBot="1">
      <c r="A51" s="206"/>
      <c r="B51" s="222"/>
      <c r="C51" s="176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94">
        <f t="shared" si="8"/>
        <v>0</v>
      </c>
      <c r="Q51" s="95" t="e">
        <f t="shared" si="9"/>
        <v>#DIV/0!</v>
      </c>
      <c r="R51" s="96" t="e">
        <f>Q51*0.6</f>
        <v>#DIV/0!</v>
      </c>
      <c r="S51" s="59"/>
      <c r="T51" s="59"/>
      <c r="U51" s="97" t="e">
        <f>AVERAGE(S51:T51)</f>
        <v>#DIV/0!</v>
      </c>
      <c r="V51" s="98" t="e">
        <f>U51*0.3</f>
        <v>#DIV/0!</v>
      </c>
      <c r="W51" s="59"/>
      <c r="X51" s="99"/>
      <c r="Y51" s="99"/>
      <c r="Z51" s="99"/>
      <c r="AA51" s="100" t="e">
        <f t="shared" si="10"/>
        <v>#DIV/0!</v>
      </c>
      <c r="AB51" s="101" t="e">
        <f>AA51*0.1</f>
        <v>#DIV/0!</v>
      </c>
      <c r="AC51" s="102" t="e">
        <f t="shared" si="11"/>
        <v>#DIV/0!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29" s="1" customFormat="1" ht="12.75" customHeight="1" thickBot="1">
      <c r="A52" s="223"/>
      <c r="B52" s="224"/>
      <c r="C52" s="22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>
        <f t="shared" si="8"/>
        <v>0</v>
      </c>
      <c r="Q52" s="73" t="e">
        <f t="shared" si="9"/>
        <v>#DIV/0!</v>
      </c>
      <c r="R52" s="74" t="e">
        <f t="shared" si="2"/>
        <v>#DIV/0!</v>
      </c>
      <c r="S52" s="71"/>
      <c r="T52" s="71"/>
      <c r="U52" s="75" t="e">
        <f t="shared" si="5"/>
        <v>#DIV/0!</v>
      </c>
      <c r="V52" s="76" t="e">
        <f t="shared" si="6"/>
        <v>#DIV/0!</v>
      </c>
      <c r="W52" s="77"/>
      <c r="X52" s="78"/>
      <c r="Y52" s="78"/>
      <c r="Z52" s="78"/>
      <c r="AA52" s="79" t="e">
        <f t="shared" si="10"/>
        <v>#DIV/0!</v>
      </c>
      <c r="AB52" s="80" t="e">
        <f t="shared" si="7"/>
        <v>#DIV/0!</v>
      </c>
      <c r="AC52" s="81" t="e">
        <f t="shared" si="11"/>
        <v>#DIV/0!</v>
      </c>
    </row>
    <row r="53" spans="1:29" s="1" customFormat="1" ht="29.25" customHeight="1" thickBot="1">
      <c r="A53" s="21"/>
      <c r="B53" s="109" t="s">
        <v>20</v>
      </c>
      <c r="C53" s="109"/>
      <c r="D53" s="109"/>
      <c r="E53" s="109"/>
      <c r="F53" s="109"/>
      <c r="G53" s="109"/>
      <c r="H53" s="109"/>
      <c r="I53" s="110"/>
      <c r="J53" s="111" t="s">
        <v>3</v>
      </c>
      <c r="K53" s="112"/>
      <c r="L53" s="112"/>
      <c r="M53" s="112"/>
      <c r="N53" s="112"/>
      <c r="O53" s="112"/>
      <c r="P53" s="112"/>
      <c r="Q53" s="113"/>
      <c r="R53" s="113"/>
      <c r="S53" s="113"/>
      <c r="T53" s="113"/>
      <c r="U53" s="114" t="s">
        <v>4</v>
      </c>
      <c r="V53" s="115"/>
      <c r="W53" s="116"/>
      <c r="X53" s="113"/>
      <c r="Y53" s="113"/>
      <c r="Z53" s="113"/>
      <c r="AA53" s="113"/>
      <c r="AB53" s="113"/>
      <c r="AC53" s="117"/>
    </row>
    <row r="54" spans="2:26" ht="18" customHeight="1">
      <c r="B54" s="118" t="s">
        <v>5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2:29" ht="16.5">
      <c r="B55" s="106" t="s">
        <v>6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8"/>
      <c r="AB55" s="108"/>
      <c r="AC55" s="108"/>
    </row>
  </sheetData>
  <sheetProtection/>
  <mergeCells count="23">
    <mergeCell ref="Y1:AA1"/>
    <mergeCell ref="AC3:AC6"/>
    <mergeCell ref="AB1:AC1"/>
    <mergeCell ref="T1:U1"/>
    <mergeCell ref="V1:X1"/>
    <mergeCell ref="B1:S1"/>
    <mergeCell ref="A5:B5"/>
    <mergeCell ref="Y2:AC2"/>
    <mergeCell ref="O2:U2"/>
    <mergeCell ref="D2:K2"/>
    <mergeCell ref="J53:P53"/>
    <mergeCell ref="Q53:T53"/>
    <mergeCell ref="L2:N2"/>
    <mergeCell ref="B54:Z54"/>
    <mergeCell ref="B55:AC55"/>
    <mergeCell ref="S3:V5"/>
    <mergeCell ref="W3:AB5"/>
    <mergeCell ref="B53:I53"/>
    <mergeCell ref="V2:X2"/>
    <mergeCell ref="A2:C2"/>
    <mergeCell ref="W53:AC53"/>
    <mergeCell ref="D3:R5"/>
    <mergeCell ref="U53:V53"/>
  </mergeCells>
  <conditionalFormatting sqref="U7:U52 AC7:AC52">
    <cfRule type="cellIs" priority="2" dxfId="26" operator="lessThan" stopIfTrue="1">
      <formula>60</formula>
    </cfRule>
  </conditionalFormatting>
  <conditionalFormatting sqref="W7:AA52 Q7:Q52 S7:T52">
    <cfRule type="cellIs" priority="3" dxfId="27" operator="lessThan" stopIfTrue="1">
      <formula>60</formula>
    </cfRule>
  </conditionalFormatting>
  <conditionalFormatting sqref="D7:O52">
    <cfRule type="cellIs" priority="1" dxfId="26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whole" allowBlank="1" showInputMessage="1" showErrorMessage="1" errorTitle="分數超過100了" error="請更正錯誤!!" sqref="AC7:AC52">
      <formula1>0</formula1>
      <formula2>100</formula2>
    </dataValidation>
    <dataValidation allowBlank="1" showInputMessage="1" showErrorMessage="1" imeMode="off" sqref="Q7:Q52"/>
    <dataValidation type="whole" allowBlank="1" showInputMessage="1" showErrorMessage="1" imeMode="off" sqref="P7:P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16">
      <selection activeCell="K40" sqref="K40"/>
    </sheetView>
  </sheetViews>
  <sheetFormatPr defaultColWidth="9.00390625" defaultRowHeight="16.5"/>
  <cols>
    <col min="1" max="1" width="3.25390625" style="0" customWidth="1"/>
    <col min="2" max="2" width="6.875" style="68" customWidth="1"/>
    <col min="3" max="3" width="7.625" style="68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44" t="s">
        <v>73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107</v>
      </c>
      <c r="U1" s="147"/>
      <c r="V1" s="148" t="s">
        <v>14</v>
      </c>
      <c r="W1" s="145"/>
      <c r="X1" s="145"/>
      <c r="Y1" s="146" t="s">
        <v>22</v>
      </c>
      <c r="Z1" s="146"/>
      <c r="AA1" s="146"/>
      <c r="AB1" s="132" t="s">
        <v>13</v>
      </c>
      <c r="AC1" s="132"/>
    </row>
    <row r="2" spans="1:29" ht="19.5" customHeight="1">
      <c r="A2" s="133" t="s">
        <v>12</v>
      </c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41" t="s">
        <v>15</v>
      </c>
      <c r="M2" s="141"/>
      <c r="N2" s="141"/>
      <c r="O2" s="142" t="s">
        <v>29</v>
      </c>
      <c r="P2" s="136"/>
      <c r="Q2" s="136"/>
      <c r="R2" s="136"/>
      <c r="S2" s="136"/>
      <c r="T2" s="136"/>
      <c r="U2" s="136"/>
      <c r="V2" s="141" t="s">
        <v>16</v>
      </c>
      <c r="W2" s="141"/>
      <c r="X2" s="141"/>
      <c r="Y2" s="136"/>
      <c r="Z2" s="136"/>
      <c r="AA2" s="136"/>
      <c r="AB2" s="136"/>
      <c r="AC2" s="143"/>
    </row>
    <row r="3" spans="1:44" ht="30.75" customHeight="1">
      <c r="A3" s="22" t="s">
        <v>9</v>
      </c>
      <c r="B3" s="64" t="s">
        <v>9</v>
      </c>
      <c r="C3" s="65" t="s">
        <v>10</v>
      </c>
      <c r="D3" s="121" t="s">
        <v>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4" t="s">
        <v>21</v>
      </c>
      <c r="T3" s="125"/>
      <c r="U3" s="125"/>
      <c r="V3" s="126"/>
      <c r="W3" s="128" t="s">
        <v>18</v>
      </c>
      <c r="X3" s="129"/>
      <c r="Y3" s="129"/>
      <c r="Z3" s="129"/>
      <c r="AA3" s="129"/>
      <c r="AB3" s="130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66"/>
      <c r="C4" s="65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7"/>
      <c r="T4" s="125"/>
      <c r="U4" s="125"/>
      <c r="V4" s="126"/>
      <c r="W4" s="128"/>
      <c r="X4" s="129"/>
      <c r="Y4" s="129"/>
      <c r="Z4" s="129"/>
      <c r="AA4" s="129"/>
      <c r="AB4" s="130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9" t="s">
        <v>11</v>
      </c>
      <c r="B5" s="140"/>
      <c r="C5" s="6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7"/>
      <c r="T5" s="125"/>
      <c r="U5" s="125"/>
      <c r="V5" s="126"/>
      <c r="W5" s="128"/>
      <c r="X5" s="129"/>
      <c r="Y5" s="129"/>
      <c r="Z5" s="129"/>
      <c r="AA5" s="129"/>
      <c r="AB5" s="130"/>
      <c r="AC5" s="137"/>
    </row>
    <row r="6" spans="1:29" s="1" customFormat="1" ht="30.75" customHeight="1" thickBot="1">
      <c r="A6" s="49" t="s">
        <v>19</v>
      </c>
      <c r="B6" s="84" t="s">
        <v>7</v>
      </c>
      <c r="C6" s="85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38"/>
    </row>
    <row r="7" spans="1:44" ht="12.75" customHeight="1" thickTop="1">
      <c r="A7" s="226" t="s">
        <v>32</v>
      </c>
      <c r="B7" s="199" t="s">
        <v>528</v>
      </c>
      <c r="C7" s="155" t="s">
        <v>529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>
        <f aca="true" t="shared" si="0" ref="P7:P51">SUM(D7:O7)</f>
        <v>0</v>
      </c>
      <c r="Q7" s="55" t="e">
        <f aca="true" t="shared" si="1" ref="Q7:Q51">AVERAGE(D7:O7)</f>
        <v>#DIV/0!</v>
      </c>
      <c r="R7" s="56" t="e">
        <f aca="true" t="shared" si="2" ref="R7:R51">Q7*0.6</f>
        <v>#DIV/0!</v>
      </c>
      <c r="S7" s="53"/>
      <c r="T7" s="53"/>
      <c r="U7" s="86" t="e">
        <f>AVERAGE(S7:T7)</f>
        <v>#DIV/0!</v>
      </c>
      <c r="V7" s="87" t="e">
        <f>U7*0.3</f>
        <v>#DIV/0!</v>
      </c>
      <c r="W7" s="53"/>
      <c r="X7" s="88"/>
      <c r="Y7" s="88"/>
      <c r="Z7" s="88"/>
      <c r="AA7" s="89" t="e">
        <f aca="true" t="shared" si="3" ref="AA7:AA51">AVERAGE(W7:Z7)</f>
        <v>#DIV/0!</v>
      </c>
      <c r="AB7" s="90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227" t="s">
        <v>33</v>
      </c>
      <c r="B8" s="200" t="s">
        <v>530</v>
      </c>
      <c r="C8" s="157" t="s">
        <v>531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227" t="s">
        <v>34</v>
      </c>
      <c r="B9" s="200" t="s">
        <v>532</v>
      </c>
      <c r="C9" s="157" t="s">
        <v>533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227" t="s">
        <v>35</v>
      </c>
      <c r="B10" s="200" t="s">
        <v>534</v>
      </c>
      <c r="C10" s="157" t="s">
        <v>535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228" t="s">
        <v>36</v>
      </c>
      <c r="B11" s="201" t="s">
        <v>536</v>
      </c>
      <c r="C11" s="159" t="s">
        <v>537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229" t="s">
        <v>37</v>
      </c>
      <c r="B12" s="190" t="s">
        <v>538</v>
      </c>
      <c r="C12" s="161" t="s">
        <v>539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227" t="s">
        <v>38</v>
      </c>
      <c r="B13" s="200" t="s">
        <v>540</v>
      </c>
      <c r="C13" s="157" t="s">
        <v>541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227" t="s">
        <v>39</v>
      </c>
      <c r="B14" s="200" t="s">
        <v>542</v>
      </c>
      <c r="C14" s="157" t="s">
        <v>543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227" t="s">
        <v>40</v>
      </c>
      <c r="B15" s="200" t="s">
        <v>544</v>
      </c>
      <c r="C15" s="157" t="s">
        <v>545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228" t="s">
        <v>41</v>
      </c>
      <c r="B16" s="201" t="s">
        <v>546</v>
      </c>
      <c r="C16" s="159" t="s">
        <v>547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229" t="s">
        <v>42</v>
      </c>
      <c r="B17" s="200" t="s">
        <v>548</v>
      </c>
      <c r="C17" s="157" t="s">
        <v>549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227" t="s">
        <v>43</v>
      </c>
      <c r="B18" s="200" t="s">
        <v>550</v>
      </c>
      <c r="C18" s="157" t="s">
        <v>551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227" t="s">
        <v>44</v>
      </c>
      <c r="B19" s="200" t="s">
        <v>552</v>
      </c>
      <c r="C19" s="157" t="s">
        <v>553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227" t="s">
        <v>45</v>
      </c>
      <c r="B20" s="200" t="s">
        <v>554</v>
      </c>
      <c r="C20" s="157" t="s">
        <v>555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228" t="s">
        <v>46</v>
      </c>
      <c r="B21" s="201" t="s">
        <v>556</v>
      </c>
      <c r="C21" s="159" t="s">
        <v>557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229" t="s">
        <v>47</v>
      </c>
      <c r="B22" s="200" t="s">
        <v>558</v>
      </c>
      <c r="C22" s="157" t="s">
        <v>559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227" t="s">
        <v>48</v>
      </c>
      <c r="B23" s="200" t="s">
        <v>560</v>
      </c>
      <c r="C23" s="157" t="s">
        <v>561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227" t="s">
        <v>49</v>
      </c>
      <c r="B24" s="200" t="s">
        <v>562</v>
      </c>
      <c r="C24" s="157" t="s">
        <v>563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227" t="s">
        <v>50</v>
      </c>
      <c r="B25" s="200" t="s">
        <v>564</v>
      </c>
      <c r="C25" s="157" t="s">
        <v>565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228" t="s">
        <v>51</v>
      </c>
      <c r="B26" s="201" t="s">
        <v>566</v>
      </c>
      <c r="C26" s="159" t="s">
        <v>567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229" t="s">
        <v>52</v>
      </c>
      <c r="B27" s="200" t="s">
        <v>568</v>
      </c>
      <c r="C27" s="157" t="s">
        <v>569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227" t="s">
        <v>53</v>
      </c>
      <c r="B28" s="200" t="s">
        <v>570</v>
      </c>
      <c r="C28" s="157" t="s">
        <v>571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227" t="s">
        <v>54</v>
      </c>
      <c r="B29" s="200" t="s">
        <v>572</v>
      </c>
      <c r="C29" s="157" t="s">
        <v>573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227" t="s">
        <v>55</v>
      </c>
      <c r="B30" s="200" t="s">
        <v>574</v>
      </c>
      <c r="C30" s="157" t="s">
        <v>575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228" t="s">
        <v>56</v>
      </c>
      <c r="B31" s="201" t="s">
        <v>576</v>
      </c>
      <c r="C31" s="159" t="s">
        <v>577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229" t="s">
        <v>57</v>
      </c>
      <c r="B32" s="200" t="s">
        <v>578</v>
      </c>
      <c r="C32" s="157" t="s">
        <v>579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227" t="s">
        <v>58</v>
      </c>
      <c r="B33" s="200" t="s">
        <v>580</v>
      </c>
      <c r="C33" s="157" t="s">
        <v>581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227" t="s">
        <v>59</v>
      </c>
      <c r="B34" s="200" t="s">
        <v>582</v>
      </c>
      <c r="C34" s="157" t="s">
        <v>583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227" t="s">
        <v>60</v>
      </c>
      <c r="B35" s="200" t="s">
        <v>584</v>
      </c>
      <c r="C35" s="157" t="s">
        <v>585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228" t="s">
        <v>61</v>
      </c>
      <c r="B36" s="201" t="s">
        <v>586</v>
      </c>
      <c r="C36" s="159" t="s">
        <v>587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229" t="s">
        <v>62</v>
      </c>
      <c r="B37" s="200" t="s">
        <v>588</v>
      </c>
      <c r="C37" s="157" t="s">
        <v>589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227" t="s">
        <v>63</v>
      </c>
      <c r="B38" s="200" t="s">
        <v>590</v>
      </c>
      <c r="C38" s="157" t="s">
        <v>591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227" t="s">
        <v>64</v>
      </c>
      <c r="B39" s="200" t="s">
        <v>592</v>
      </c>
      <c r="C39" s="157" t="s">
        <v>593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227" t="s">
        <v>65</v>
      </c>
      <c r="B40" s="200" t="s">
        <v>594</v>
      </c>
      <c r="C40" s="157" t="s">
        <v>595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228" t="s">
        <v>66</v>
      </c>
      <c r="B41" s="201" t="s">
        <v>596</v>
      </c>
      <c r="C41" s="159" t="s">
        <v>597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229" t="s">
        <v>67</v>
      </c>
      <c r="B42" s="200" t="s">
        <v>598</v>
      </c>
      <c r="C42" s="157" t="s">
        <v>599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227" t="s">
        <v>68</v>
      </c>
      <c r="B43" s="200" t="s">
        <v>600</v>
      </c>
      <c r="C43" s="157" t="s">
        <v>601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227" t="s">
        <v>69</v>
      </c>
      <c r="B44" s="200" t="s">
        <v>602</v>
      </c>
      <c r="C44" s="157" t="s">
        <v>603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227"/>
      <c r="B45" s="200"/>
      <c r="C45" s="15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228"/>
      <c r="B46" s="201"/>
      <c r="C46" s="1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229"/>
      <c r="B47" s="190"/>
      <c r="C47" s="162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234"/>
      <c r="B48" s="200"/>
      <c r="C48" s="173"/>
      <c r="D48" s="5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227"/>
      <c r="B49" s="231"/>
      <c r="C49" s="151"/>
      <c r="D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227"/>
      <c r="B50" s="232"/>
      <c r="C50" s="167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230"/>
      <c r="B51" s="233"/>
      <c r="C51" s="170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92"/>
      <c r="X51" s="93"/>
      <c r="Y51" s="93"/>
      <c r="Z51" s="93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 thickTop="1">
      <c r="A52" s="21"/>
      <c r="B52" s="109" t="s">
        <v>20</v>
      </c>
      <c r="C52" s="109"/>
      <c r="D52" s="109"/>
      <c r="E52" s="109"/>
      <c r="F52" s="109"/>
      <c r="G52" s="109"/>
      <c r="H52" s="109"/>
      <c r="I52" s="110"/>
      <c r="J52" s="111" t="s">
        <v>3</v>
      </c>
      <c r="K52" s="112"/>
      <c r="L52" s="112"/>
      <c r="M52" s="112"/>
      <c r="N52" s="112"/>
      <c r="O52" s="112"/>
      <c r="P52" s="112"/>
      <c r="Q52" s="113"/>
      <c r="R52" s="113"/>
      <c r="S52" s="113"/>
      <c r="T52" s="113"/>
      <c r="U52" s="114" t="s">
        <v>4</v>
      </c>
      <c r="V52" s="115"/>
      <c r="W52" s="116"/>
      <c r="X52" s="113"/>
      <c r="Y52" s="113"/>
      <c r="Z52" s="113"/>
      <c r="AA52" s="113"/>
      <c r="AB52" s="113"/>
      <c r="AC52" s="117"/>
    </row>
    <row r="53" spans="2:26" ht="18" customHeight="1">
      <c r="B53" s="118" t="s">
        <v>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2:29" ht="16.5">
      <c r="B54" s="106" t="s">
        <v>6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108"/>
      <c r="AC54" s="10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4">
      <selection activeCell="L17" sqref="L17"/>
    </sheetView>
  </sheetViews>
  <sheetFormatPr defaultColWidth="9.00390625" defaultRowHeight="16.5"/>
  <cols>
    <col min="1" max="1" width="3.25390625" style="0" customWidth="1"/>
    <col min="2" max="2" width="7.875" style="68" customWidth="1"/>
    <col min="3" max="3" width="7.625" style="68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44" t="s">
        <v>73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107</v>
      </c>
      <c r="U1" s="147"/>
      <c r="V1" s="148" t="s">
        <v>14</v>
      </c>
      <c r="W1" s="145"/>
      <c r="X1" s="145"/>
      <c r="Y1" s="146" t="s">
        <v>22</v>
      </c>
      <c r="Z1" s="146"/>
      <c r="AA1" s="146"/>
      <c r="AB1" s="132" t="s">
        <v>13</v>
      </c>
      <c r="AC1" s="132"/>
    </row>
    <row r="2" spans="1:29" ht="19.5" customHeight="1">
      <c r="A2" s="133" t="s">
        <v>12</v>
      </c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41" t="s">
        <v>15</v>
      </c>
      <c r="M2" s="141"/>
      <c r="N2" s="141"/>
      <c r="O2" s="142" t="s">
        <v>30</v>
      </c>
      <c r="P2" s="136"/>
      <c r="Q2" s="136"/>
      <c r="R2" s="136"/>
      <c r="S2" s="136"/>
      <c r="T2" s="136"/>
      <c r="U2" s="136"/>
      <c r="V2" s="141" t="s">
        <v>16</v>
      </c>
      <c r="W2" s="141"/>
      <c r="X2" s="141"/>
      <c r="Y2" s="136"/>
      <c r="Z2" s="136"/>
      <c r="AA2" s="136"/>
      <c r="AB2" s="136"/>
      <c r="AC2" s="143"/>
    </row>
    <row r="3" spans="1:44" ht="30.75" customHeight="1">
      <c r="A3" s="22" t="s">
        <v>9</v>
      </c>
      <c r="B3" s="64" t="s">
        <v>9</v>
      </c>
      <c r="C3" s="65" t="s">
        <v>10</v>
      </c>
      <c r="D3" s="121" t="s">
        <v>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4" t="s">
        <v>21</v>
      </c>
      <c r="T3" s="125"/>
      <c r="U3" s="125"/>
      <c r="V3" s="126"/>
      <c r="W3" s="128" t="s">
        <v>18</v>
      </c>
      <c r="X3" s="129"/>
      <c r="Y3" s="129"/>
      <c r="Z3" s="129"/>
      <c r="AA3" s="129"/>
      <c r="AB3" s="130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66"/>
      <c r="C4" s="65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7"/>
      <c r="T4" s="125"/>
      <c r="U4" s="125"/>
      <c r="V4" s="126"/>
      <c r="W4" s="128"/>
      <c r="X4" s="129"/>
      <c r="Y4" s="129"/>
      <c r="Z4" s="129"/>
      <c r="AA4" s="129"/>
      <c r="AB4" s="130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9" t="s">
        <v>11</v>
      </c>
      <c r="B5" s="140"/>
      <c r="C5" s="6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7"/>
      <c r="T5" s="125"/>
      <c r="U5" s="125"/>
      <c r="V5" s="126"/>
      <c r="W5" s="128"/>
      <c r="X5" s="129"/>
      <c r="Y5" s="129"/>
      <c r="Z5" s="129"/>
      <c r="AA5" s="129"/>
      <c r="AB5" s="130"/>
      <c r="AC5" s="137"/>
    </row>
    <row r="6" spans="1:29" s="1" customFormat="1" ht="30.75" customHeight="1" thickBot="1">
      <c r="A6" s="49" t="s">
        <v>19</v>
      </c>
      <c r="B6" s="84" t="s">
        <v>7</v>
      </c>
      <c r="C6" s="85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38"/>
    </row>
    <row r="7" spans="1:44" ht="12.75" customHeight="1">
      <c r="A7" s="204" t="s">
        <v>32</v>
      </c>
      <c r="B7" s="154" t="s">
        <v>604</v>
      </c>
      <c r="C7" s="155" t="s">
        <v>605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>
        <f aca="true" t="shared" si="0" ref="P7:P51">SUM(D7:O7)</f>
        <v>0</v>
      </c>
      <c r="Q7" s="55" t="e">
        <f aca="true" t="shared" si="1" ref="Q7:Q51">AVERAGE(D7:O7)</f>
        <v>#DIV/0!</v>
      </c>
      <c r="R7" s="56" t="e">
        <f aca="true" t="shared" si="2" ref="R7:R51">Q7*0.6</f>
        <v>#DIV/0!</v>
      </c>
      <c r="S7" s="53"/>
      <c r="T7" s="53"/>
      <c r="U7" s="86" t="e">
        <f>AVERAGE(S7:T7)</f>
        <v>#DIV/0!</v>
      </c>
      <c r="V7" s="87" t="e">
        <f>U7*0.3</f>
        <v>#DIV/0!</v>
      </c>
      <c r="W7" s="53"/>
      <c r="X7" s="88"/>
      <c r="Y7" s="88"/>
      <c r="Z7" s="88"/>
      <c r="AA7" s="89" t="e">
        <f aca="true" t="shared" si="3" ref="AA7:AA51">AVERAGE(W7:Z7)</f>
        <v>#DIV/0!</v>
      </c>
      <c r="AB7" s="90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205" t="s">
        <v>33</v>
      </c>
      <c r="B8" s="156" t="s">
        <v>606</v>
      </c>
      <c r="C8" s="157" t="s">
        <v>607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205" t="s">
        <v>34</v>
      </c>
      <c r="B9" s="156" t="s">
        <v>608</v>
      </c>
      <c r="C9" s="157" t="s">
        <v>609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205" t="s">
        <v>35</v>
      </c>
      <c r="B10" s="156" t="s">
        <v>610</v>
      </c>
      <c r="C10" s="157" t="s">
        <v>611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206" t="s">
        <v>36</v>
      </c>
      <c r="B11" s="158" t="s">
        <v>612</v>
      </c>
      <c r="C11" s="159" t="s">
        <v>613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207" t="s">
        <v>37</v>
      </c>
      <c r="B12" s="160" t="s">
        <v>614</v>
      </c>
      <c r="C12" s="161" t="s">
        <v>615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205" t="s">
        <v>38</v>
      </c>
      <c r="B13" s="156" t="s">
        <v>616</v>
      </c>
      <c r="C13" s="157" t="s">
        <v>617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205" t="s">
        <v>39</v>
      </c>
      <c r="B14" s="156" t="s">
        <v>618</v>
      </c>
      <c r="C14" s="157" t="s">
        <v>619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205" t="s">
        <v>40</v>
      </c>
      <c r="B15" s="156" t="s">
        <v>620</v>
      </c>
      <c r="C15" s="157" t="s">
        <v>621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206" t="s">
        <v>41</v>
      </c>
      <c r="B16" s="158" t="s">
        <v>622</v>
      </c>
      <c r="C16" s="159" t="s">
        <v>623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207" t="s">
        <v>42</v>
      </c>
      <c r="B17" s="156" t="s">
        <v>624</v>
      </c>
      <c r="C17" s="157" t="s">
        <v>625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205" t="s">
        <v>43</v>
      </c>
      <c r="B18" s="156" t="s">
        <v>626</v>
      </c>
      <c r="C18" s="157" t="s">
        <v>627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205"/>
      <c r="B19" s="156"/>
      <c r="C19" s="15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205"/>
      <c r="B20" s="156"/>
      <c r="C20" s="15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206"/>
      <c r="B21" s="171"/>
      <c r="C21" s="172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204"/>
      <c r="B22" s="235"/>
      <c r="C22" s="166"/>
      <c r="D22" s="5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205"/>
      <c r="B23" s="202"/>
      <c r="C23" s="164"/>
      <c r="D23" s="5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205"/>
      <c r="B24" s="202"/>
      <c r="C24" s="164"/>
      <c r="D24" s="5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205"/>
      <c r="B25" s="202"/>
      <c r="C25" s="164"/>
      <c r="D25" s="5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206"/>
      <c r="B26" s="203"/>
      <c r="C26" s="165"/>
      <c r="D26" s="9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207"/>
      <c r="B27" s="235"/>
      <c r="C27" s="166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205"/>
      <c r="B28" s="202"/>
      <c r="C28" s="164"/>
      <c r="D28" s="5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205"/>
      <c r="B29" s="202"/>
      <c r="C29" s="164"/>
      <c r="D29" s="5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205"/>
      <c r="B30" s="202"/>
      <c r="C30" s="164"/>
      <c r="D30" s="5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206"/>
      <c r="B31" s="203"/>
      <c r="C31" s="165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207"/>
      <c r="B32" s="235"/>
      <c r="C32" s="166"/>
      <c r="D32" s="5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205"/>
      <c r="B33" s="202"/>
      <c r="C33" s="164"/>
      <c r="D33" s="5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205"/>
      <c r="B34" s="202"/>
      <c r="C34" s="164"/>
      <c r="D34" s="5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205"/>
      <c r="B35" s="202"/>
      <c r="C35" s="164"/>
      <c r="D35" s="5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206"/>
      <c r="B36" s="203"/>
      <c r="C36" s="165"/>
      <c r="D36" s="9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207"/>
      <c r="B37" s="235"/>
      <c r="C37" s="166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205"/>
      <c r="B38" s="202"/>
      <c r="C38" s="164"/>
      <c r="D38" s="5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205"/>
      <c r="B39" s="202"/>
      <c r="C39" s="164"/>
      <c r="D39" s="5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205"/>
      <c r="B40" s="236"/>
      <c r="C40" s="167"/>
      <c r="D40" s="5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206"/>
      <c r="B41" s="237"/>
      <c r="C41" s="168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207"/>
      <c r="B42" s="238"/>
      <c r="C42" s="169"/>
      <c r="D42" s="5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205"/>
      <c r="B43" s="236"/>
      <c r="C43" s="167"/>
      <c r="D43" s="5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205"/>
      <c r="B44" s="236"/>
      <c r="C44" s="167"/>
      <c r="D44" s="5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205"/>
      <c r="B45" s="236"/>
      <c r="C45" s="167"/>
      <c r="D45" s="5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206"/>
      <c r="B46" s="237"/>
      <c r="C46" s="168"/>
      <c r="D46" s="9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207"/>
      <c r="B47" s="238"/>
      <c r="C47" s="169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205"/>
      <c r="B48" s="236"/>
      <c r="C48" s="167"/>
      <c r="D48" s="5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205"/>
      <c r="B49" s="236"/>
      <c r="C49" s="167"/>
      <c r="D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205"/>
      <c r="B50" s="236"/>
      <c r="C50" s="167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206"/>
      <c r="B51" s="239"/>
      <c r="C51" s="170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92"/>
      <c r="X51" s="93"/>
      <c r="Y51" s="93"/>
      <c r="Z51" s="93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09" t="s">
        <v>20</v>
      </c>
      <c r="C52" s="109"/>
      <c r="D52" s="109"/>
      <c r="E52" s="109"/>
      <c r="F52" s="109"/>
      <c r="G52" s="109"/>
      <c r="H52" s="109"/>
      <c r="I52" s="110"/>
      <c r="J52" s="111" t="s">
        <v>3</v>
      </c>
      <c r="K52" s="112"/>
      <c r="L52" s="112"/>
      <c r="M52" s="112"/>
      <c r="N52" s="112"/>
      <c r="O52" s="112"/>
      <c r="P52" s="112"/>
      <c r="Q52" s="113"/>
      <c r="R52" s="113"/>
      <c r="S52" s="113"/>
      <c r="T52" s="113"/>
      <c r="U52" s="114" t="s">
        <v>4</v>
      </c>
      <c r="V52" s="115"/>
      <c r="W52" s="116"/>
      <c r="X52" s="113"/>
      <c r="Y52" s="113"/>
      <c r="Z52" s="113"/>
      <c r="AA52" s="113"/>
      <c r="AB52" s="113"/>
      <c r="AC52" s="117"/>
    </row>
    <row r="53" spans="2:26" ht="18" customHeight="1">
      <c r="B53" s="118" t="s">
        <v>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2:29" ht="16.5">
      <c r="B54" s="106" t="s">
        <v>6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108"/>
      <c r="AC54" s="10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imeMode="off" sqref="P7:P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54"/>
  <sheetViews>
    <sheetView zoomScale="110" zoomScaleNormal="110" zoomScalePageLayoutView="0" workbookViewId="0" topLeftCell="A6">
      <selection activeCell="I18" sqref="I18"/>
    </sheetView>
  </sheetViews>
  <sheetFormatPr defaultColWidth="9.00390625" defaultRowHeight="16.5"/>
  <cols>
    <col min="1" max="1" width="3.25390625" style="0" customWidth="1"/>
    <col min="2" max="2" width="6.625" style="68" customWidth="1"/>
    <col min="3" max="3" width="9.25390625" style="68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2:29" ht="27.75" customHeight="1" thickBot="1">
      <c r="B1" s="144" t="s">
        <v>73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107</v>
      </c>
      <c r="U1" s="147"/>
      <c r="V1" s="148" t="s">
        <v>14</v>
      </c>
      <c r="W1" s="145"/>
      <c r="X1" s="145"/>
      <c r="Y1" s="146" t="s">
        <v>22</v>
      </c>
      <c r="Z1" s="146"/>
      <c r="AA1" s="146"/>
      <c r="AB1" s="132" t="s">
        <v>13</v>
      </c>
      <c r="AC1" s="132"/>
    </row>
    <row r="2" spans="1:29" ht="19.5" customHeight="1">
      <c r="A2" s="133" t="s">
        <v>12</v>
      </c>
      <c r="B2" s="134"/>
      <c r="C2" s="135"/>
      <c r="D2" s="136"/>
      <c r="E2" s="136"/>
      <c r="F2" s="136"/>
      <c r="G2" s="136"/>
      <c r="H2" s="136"/>
      <c r="I2" s="136"/>
      <c r="J2" s="136"/>
      <c r="K2" s="136"/>
      <c r="L2" s="141" t="s">
        <v>15</v>
      </c>
      <c r="M2" s="141"/>
      <c r="N2" s="141"/>
      <c r="O2" s="142" t="s">
        <v>31</v>
      </c>
      <c r="P2" s="136"/>
      <c r="Q2" s="136"/>
      <c r="R2" s="136"/>
      <c r="S2" s="136"/>
      <c r="T2" s="136"/>
      <c r="U2" s="136"/>
      <c r="V2" s="141" t="s">
        <v>16</v>
      </c>
      <c r="W2" s="141"/>
      <c r="X2" s="141"/>
      <c r="Y2" s="136"/>
      <c r="Z2" s="136"/>
      <c r="AA2" s="136"/>
      <c r="AB2" s="136"/>
      <c r="AC2" s="143"/>
    </row>
    <row r="3" spans="1:44" ht="30.75" customHeight="1">
      <c r="A3" s="22" t="s">
        <v>9</v>
      </c>
      <c r="B3" s="64" t="s">
        <v>9</v>
      </c>
      <c r="C3" s="65" t="s">
        <v>10</v>
      </c>
      <c r="D3" s="121" t="s">
        <v>17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4" t="s">
        <v>21</v>
      </c>
      <c r="T3" s="125"/>
      <c r="U3" s="125"/>
      <c r="V3" s="126"/>
      <c r="W3" s="128" t="s">
        <v>18</v>
      </c>
      <c r="X3" s="129"/>
      <c r="Y3" s="129"/>
      <c r="Z3" s="129"/>
      <c r="AA3" s="129"/>
      <c r="AB3" s="130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4"/>
      <c r="B4" s="66"/>
      <c r="C4" s="65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7"/>
      <c r="T4" s="125"/>
      <c r="U4" s="125"/>
      <c r="V4" s="126"/>
      <c r="W4" s="128"/>
      <c r="X4" s="129"/>
      <c r="Y4" s="129"/>
      <c r="Z4" s="129"/>
      <c r="AA4" s="129"/>
      <c r="AB4" s="130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9" t="s">
        <v>11</v>
      </c>
      <c r="B5" s="140"/>
      <c r="C5" s="67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7"/>
      <c r="T5" s="125"/>
      <c r="U5" s="125"/>
      <c r="V5" s="126"/>
      <c r="W5" s="128"/>
      <c r="X5" s="129"/>
      <c r="Y5" s="129"/>
      <c r="Z5" s="129"/>
      <c r="AA5" s="129"/>
      <c r="AB5" s="130"/>
      <c r="AC5" s="137"/>
    </row>
    <row r="6" spans="1:29" s="1" customFormat="1" ht="30.75" customHeight="1" thickBot="1">
      <c r="A6" s="49" t="s">
        <v>19</v>
      </c>
      <c r="B6" s="84" t="s">
        <v>7</v>
      </c>
      <c r="C6" s="85" t="s">
        <v>8</v>
      </c>
      <c r="D6" s="37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28" t="s">
        <v>1</v>
      </c>
      <c r="Q6" s="28" t="s">
        <v>2</v>
      </c>
      <c r="R6" s="29">
        <v>0.6</v>
      </c>
      <c r="S6" s="30">
        <v>1</v>
      </c>
      <c r="T6" s="31">
        <v>2</v>
      </c>
      <c r="U6" s="31" t="s">
        <v>2</v>
      </c>
      <c r="V6" s="32">
        <v>0.3</v>
      </c>
      <c r="W6" s="30">
        <v>1</v>
      </c>
      <c r="X6" s="31">
        <v>2</v>
      </c>
      <c r="Y6" s="31">
        <v>3</v>
      </c>
      <c r="Z6" s="31">
        <v>4</v>
      </c>
      <c r="AA6" s="31" t="s">
        <v>2</v>
      </c>
      <c r="AB6" s="32">
        <v>0.1</v>
      </c>
      <c r="AC6" s="138"/>
    </row>
    <row r="7" spans="1:44" ht="12.75" customHeight="1">
      <c r="A7" s="204" t="s">
        <v>32</v>
      </c>
      <c r="B7" s="199" t="s">
        <v>628</v>
      </c>
      <c r="C7" s="155" t="s">
        <v>629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>
        <f aca="true" t="shared" si="0" ref="P7:P51">SUM(D7:O7)</f>
        <v>0</v>
      </c>
      <c r="Q7" s="55" t="e">
        <f aca="true" t="shared" si="1" ref="Q7:Q51">AVERAGE(D7:O7)</f>
        <v>#DIV/0!</v>
      </c>
      <c r="R7" s="56" t="e">
        <f aca="true" t="shared" si="2" ref="R7:R51">Q7*0.6</f>
        <v>#DIV/0!</v>
      </c>
      <c r="S7" s="53"/>
      <c r="T7" s="53"/>
      <c r="U7" s="86" t="e">
        <f>AVERAGE(S7:T7)</f>
        <v>#DIV/0!</v>
      </c>
      <c r="V7" s="87" t="e">
        <f>U7*0.3</f>
        <v>#DIV/0!</v>
      </c>
      <c r="W7" s="53"/>
      <c r="X7" s="88"/>
      <c r="Y7" s="88"/>
      <c r="Z7" s="88"/>
      <c r="AA7" s="89" t="e">
        <f aca="true" t="shared" si="3" ref="AA7:AA51">AVERAGE(W7:Z7)</f>
        <v>#DIV/0!</v>
      </c>
      <c r="AB7" s="90" t="e">
        <f>AA7*0.1</f>
        <v>#DIV/0!</v>
      </c>
      <c r="AC7" s="45" t="e">
        <f aca="true" t="shared" si="4" ref="AC7:AC51"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 customHeight="1">
      <c r="A8" s="205" t="s">
        <v>33</v>
      </c>
      <c r="B8" s="200" t="s">
        <v>630</v>
      </c>
      <c r="C8" s="157" t="s">
        <v>631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1" t="e">
        <f t="shared" si="1"/>
        <v>#DIV/0!</v>
      </c>
      <c r="R8" s="40" t="e">
        <f t="shared" si="2"/>
        <v>#DIV/0!</v>
      </c>
      <c r="S8" s="12"/>
      <c r="T8" s="12"/>
      <c r="U8" s="6" t="e">
        <f aca="true" t="shared" si="5" ref="U8:U51">AVERAGE(S8:T8)</f>
        <v>#DIV/0!</v>
      </c>
      <c r="V8" s="42" t="e">
        <f aca="true" t="shared" si="6" ref="V8:V51">U8*0.3</f>
        <v>#DIV/0!</v>
      </c>
      <c r="W8" s="12"/>
      <c r="X8" s="9"/>
      <c r="Y8" s="9"/>
      <c r="Z8" s="9"/>
      <c r="AA8" s="13" t="e">
        <f t="shared" si="3"/>
        <v>#DIV/0!</v>
      </c>
      <c r="AB8" s="8" t="e">
        <f aca="true" t="shared" si="7" ref="AB8:AB51">AA8*0.1</f>
        <v>#DIV/0!</v>
      </c>
      <c r="AC8" s="46" t="e">
        <f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 customHeight="1">
      <c r="A9" s="205" t="s">
        <v>34</v>
      </c>
      <c r="B9" s="200" t="s">
        <v>632</v>
      </c>
      <c r="C9" s="157" t="s">
        <v>633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1" t="e">
        <f t="shared" si="1"/>
        <v>#DIV/0!</v>
      </c>
      <c r="R9" s="40" t="e">
        <f t="shared" si="2"/>
        <v>#DIV/0!</v>
      </c>
      <c r="S9" s="12"/>
      <c r="T9" s="12"/>
      <c r="U9" s="6" t="e">
        <f t="shared" si="5"/>
        <v>#DIV/0!</v>
      </c>
      <c r="V9" s="42" t="e">
        <f t="shared" si="6"/>
        <v>#DIV/0!</v>
      </c>
      <c r="W9" s="12"/>
      <c r="X9" s="9"/>
      <c r="Y9" s="9"/>
      <c r="Z9" s="9"/>
      <c r="AA9" s="13" t="e">
        <f t="shared" si="3"/>
        <v>#DIV/0!</v>
      </c>
      <c r="AB9" s="8" t="e">
        <f t="shared" si="7"/>
        <v>#DIV/0!</v>
      </c>
      <c r="AC9" s="46" t="e">
        <f t="shared" si="4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 customHeight="1">
      <c r="A10" s="205" t="s">
        <v>35</v>
      </c>
      <c r="B10" s="200" t="s">
        <v>634</v>
      </c>
      <c r="C10" s="157" t="s">
        <v>635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1" t="e">
        <f t="shared" si="1"/>
        <v>#DIV/0!</v>
      </c>
      <c r="R10" s="40" t="e">
        <f t="shared" si="2"/>
        <v>#DIV/0!</v>
      </c>
      <c r="S10" s="12"/>
      <c r="T10" s="12"/>
      <c r="U10" s="6" t="e">
        <f t="shared" si="5"/>
        <v>#DIV/0!</v>
      </c>
      <c r="V10" s="42" t="e">
        <f t="shared" si="6"/>
        <v>#DIV/0!</v>
      </c>
      <c r="W10" s="12"/>
      <c r="X10" s="9"/>
      <c r="Y10" s="9"/>
      <c r="Z10" s="9"/>
      <c r="AA10" s="13" t="e">
        <f t="shared" si="3"/>
        <v>#DIV/0!</v>
      </c>
      <c r="AB10" s="8" t="e">
        <f t="shared" si="7"/>
        <v>#DIV/0!</v>
      </c>
      <c r="AC10" s="46" t="e">
        <f t="shared" si="4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 customHeight="1" thickBot="1">
      <c r="A11" s="206" t="s">
        <v>36</v>
      </c>
      <c r="B11" s="201" t="s">
        <v>636</v>
      </c>
      <c r="C11" s="159" t="s">
        <v>637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7"/>
      <c r="T11" s="17"/>
      <c r="U11" s="19" t="e">
        <f t="shared" si="5"/>
        <v>#DIV/0!</v>
      </c>
      <c r="V11" s="43" t="e">
        <f t="shared" si="6"/>
        <v>#DIV/0!</v>
      </c>
      <c r="W11" s="17"/>
      <c r="X11" s="14"/>
      <c r="Y11" s="14"/>
      <c r="Z11" s="14"/>
      <c r="AA11" s="18" t="e">
        <f t="shared" si="3"/>
        <v>#DIV/0!</v>
      </c>
      <c r="AB11" s="20" t="e">
        <f t="shared" si="7"/>
        <v>#DIV/0!</v>
      </c>
      <c r="AC11" s="47" t="e">
        <f t="shared" si="4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 customHeight="1">
      <c r="A12" s="207" t="s">
        <v>37</v>
      </c>
      <c r="B12" s="199" t="s">
        <v>638</v>
      </c>
      <c r="C12" s="155" t="s">
        <v>639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3">
        <f t="shared" si="0"/>
        <v>0</v>
      </c>
      <c r="Q12" s="4" t="e">
        <f t="shared" si="1"/>
        <v>#DIV/0!</v>
      </c>
      <c r="R12" s="39" t="e">
        <f t="shared" si="2"/>
        <v>#DIV/0!</v>
      </c>
      <c r="S12" s="5"/>
      <c r="T12" s="5"/>
      <c r="U12" s="6" t="e">
        <f t="shared" si="5"/>
        <v>#DIV/0!</v>
      </c>
      <c r="V12" s="42" t="e">
        <f t="shared" si="6"/>
        <v>#DIV/0!</v>
      </c>
      <c r="W12" s="5"/>
      <c r="X12" s="2"/>
      <c r="Y12" s="2"/>
      <c r="Z12" s="2"/>
      <c r="AA12" s="7" t="e">
        <f t="shared" si="3"/>
        <v>#DIV/0!</v>
      </c>
      <c r="AB12" s="8" t="e">
        <f t="shared" si="7"/>
        <v>#DIV/0!</v>
      </c>
      <c r="AC12" s="48" t="e">
        <f t="shared" si="4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.75" customHeight="1">
      <c r="A13" s="205" t="s">
        <v>38</v>
      </c>
      <c r="B13" s="200" t="s">
        <v>640</v>
      </c>
      <c r="C13" s="157" t="s">
        <v>641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1" t="e">
        <f t="shared" si="1"/>
        <v>#DIV/0!</v>
      </c>
      <c r="R13" s="40" t="e">
        <f t="shared" si="2"/>
        <v>#DIV/0!</v>
      </c>
      <c r="S13" s="12"/>
      <c r="T13" s="12"/>
      <c r="U13" s="6" t="e">
        <f t="shared" si="5"/>
        <v>#DIV/0!</v>
      </c>
      <c r="V13" s="42" t="e">
        <f t="shared" si="6"/>
        <v>#DIV/0!</v>
      </c>
      <c r="W13" s="12"/>
      <c r="X13" s="9"/>
      <c r="Y13" s="9"/>
      <c r="Z13" s="9"/>
      <c r="AA13" s="13" t="e">
        <f t="shared" si="3"/>
        <v>#DIV/0!</v>
      </c>
      <c r="AB13" s="8" t="e">
        <f t="shared" si="7"/>
        <v>#DIV/0!</v>
      </c>
      <c r="AC13" s="46" t="e">
        <f t="shared" si="4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 customHeight="1">
      <c r="A14" s="205" t="s">
        <v>39</v>
      </c>
      <c r="B14" s="200" t="s">
        <v>642</v>
      </c>
      <c r="C14" s="157" t="s">
        <v>643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1" t="e">
        <f t="shared" si="1"/>
        <v>#DIV/0!</v>
      </c>
      <c r="R14" s="40" t="e">
        <f t="shared" si="2"/>
        <v>#DIV/0!</v>
      </c>
      <c r="S14" s="12"/>
      <c r="T14" s="12"/>
      <c r="U14" s="6" t="e">
        <f t="shared" si="5"/>
        <v>#DIV/0!</v>
      </c>
      <c r="V14" s="42" t="e">
        <f t="shared" si="6"/>
        <v>#DIV/0!</v>
      </c>
      <c r="W14" s="12"/>
      <c r="X14" s="9"/>
      <c r="Y14" s="9"/>
      <c r="Z14" s="9"/>
      <c r="AA14" s="13" t="e">
        <f t="shared" si="3"/>
        <v>#DIV/0!</v>
      </c>
      <c r="AB14" s="8" t="e">
        <f t="shared" si="7"/>
        <v>#DIV/0!</v>
      </c>
      <c r="AC14" s="46" t="e">
        <f t="shared" si="4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 customHeight="1">
      <c r="A15" s="205" t="s">
        <v>40</v>
      </c>
      <c r="B15" s="200" t="s">
        <v>644</v>
      </c>
      <c r="C15" s="157" t="s">
        <v>645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1" t="e">
        <f t="shared" si="1"/>
        <v>#DIV/0!</v>
      </c>
      <c r="R15" s="40" t="e">
        <f t="shared" si="2"/>
        <v>#DIV/0!</v>
      </c>
      <c r="S15" s="12"/>
      <c r="T15" s="12"/>
      <c r="U15" s="6" t="e">
        <f t="shared" si="5"/>
        <v>#DIV/0!</v>
      </c>
      <c r="V15" s="42" t="e">
        <f t="shared" si="6"/>
        <v>#DIV/0!</v>
      </c>
      <c r="W15" s="12"/>
      <c r="X15" s="9"/>
      <c r="Y15" s="9"/>
      <c r="Z15" s="9"/>
      <c r="AA15" s="13" t="e">
        <f t="shared" si="3"/>
        <v>#DIV/0!</v>
      </c>
      <c r="AB15" s="8" t="e">
        <f t="shared" si="7"/>
        <v>#DIV/0!</v>
      </c>
      <c r="AC15" s="46" t="e">
        <f t="shared" si="4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 customHeight="1" thickBot="1">
      <c r="A16" s="206" t="s">
        <v>41</v>
      </c>
      <c r="B16" s="201" t="s">
        <v>646</v>
      </c>
      <c r="C16" s="159" t="s">
        <v>647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7"/>
      <c r="T16" s="17"/>
      <c r="U16" s="19" t="e">
        <f t="shared" si="5"/>
        <v>#DIV/0!</v>
      </c>
      <c r="V16" s="43" t="e">
        <f t="shared" si="6"/>
        <v>#DIV/0!</v>
      </c>
      <c r="W16" s="17"/>
      <c r="X16" s="14"/>
      <c r="Y16" s="14"/>
      <c r="Z16" s="14"/>
      <c r="AA16" s="18" t="e">
        <f t="shared" si="3"/>
        <v>#DIV/0!</v>
      </c>
      <c r="AB16" s="20" t="e">
        <f t="shared" si="7"/>
        <v>#DIV/0!</v>
      </c>
      <c r="AC16" s="47" t="e">
        <f t="shared" si="4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 customHeight="1">
      <c r="A17" s="207" t="s">
        <v>42</v>
      </c>
      <c r="B17" s="199" t="s">
        <v>648</v>
      </c>
      <c r="C17" s="155" t="s">
        <v>649</v>
      </c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3">
        <f t="shared" si="0"/>
        <v>0</v>
      </c>
      <c r="Q17" s="4" t="e">
        <f t="shared" si="1"/>
        <v>#DIV/0!</v>
      </c>
      <c r="R17" s="39" t="e">
        <f t="shared" si="2"/>
        <v>#DIV/0!</v>
      </c>
      <c r="S17" s="5"/>
      <c r="T17" s="5"/>
      <c r="U17" s="6" t="e">
        <f t="shared" si="5"/>
        <v>#DIV/0!</v>
      </c>
      <c r="V17" s="42" t="e">
        <f t="shared" si="6"/>
        <v>#DIV/0!</v>
      </c>
      <c r="W17" s="5"/>
      <c r="X17" s="2"/>
      <c r="Y17" s="2"/>
      <c r="Z17" s="2"/>
      <c r="AA17" s="7" t="e">
        <f t="shared" si="3"/>
        <v>#DIV/0!</v>
      </c>
      <c r="AB17" s="8" t="e">
        <f t="shared" si="7"/>
        <v>#DIV/0!</v>
      </c>
      <c r="AC17" s="48" t="e">
        <f t="shared" si="4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 customHeight="1">
      <c r="A18" s="205" t="s">
        <v>43</v>
      </c>
      <c r="B18" s="200" t="s">
        <v>650</v>
      </c>
      <c r="C18" s="157" t="s">
        <v>651</v>
      </c>
      <c r="D18" s="5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1" t="e">
        <f t="shared" si="1"/>
        <v>#DIV/0!</v>
      </c>
      <c r="R18" s="40" t="e">
        <f t="shared" si="2"/>
        <v>#DIV/0!</v>
      </c>
      <c r="S18" s="12"/>
      <c r="T18" s="12"/>
      <c r="U18" s="6" t="e">
        <f t="shared" si="5"/>
        <v>#DIV/0!</v>
      </c>
      <c r="V18" s="42" t="e">
        <f t="shared" si="6"/>
        <v>#DIV/0!</v>
      </c>
      <c r="W18" s="12"/>
      <c r="X18" s="9"/>
      <c r="Y18" s="9"/>
      <c r="Z18" s="9"/>
      <c r="AA18" s="13" t="e">
        <f t="shared" si="3"/>
        <v>#DIV/0!</v>
      </c>
      <c r="AB18" s="8" t="e">
        <f t="shared" si="7"/>
        <v>#DIV/0!</v>
      </c>
      <c r="AC18" s="46" t="e">
        <f t="shared" si="4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 customHeight="1">
      <c r="A19" s="205" t="s">
        <v>44</v>
      </c>
      <c r="B19" s="200" t="s">
        <v>652</v>
      </c>
      <c r="C19" s="157" t="s">
        <v>653</v>
      </c>
      <c r="D19" s="5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1" t="e">
        <f t="shared" si="1"/>
        <v>#DIV/0!</v>
      </c>
      <c r="R19" s="40" t="e">
        <f t="shared" si="2"/>
        <v>#DIV/0!</v>
      </c>
      <c r="S19" s="12"/>
      <c r="T19" s="12"/>
      <c r="U19" s="6" t="e">
        <f t="shared" si="5"/>
        <v>#DIV/0!</v>
      </c>
      <c r="V19" s="42" t="e">
        <f t="shared" si="6"/>
        <v>#DIV/0!</v>
      </c>
      <c r="W19" s="12"/>
      <c r="X19" s="9"/>
      <c r="Y19" s="9"/>
      <c r="Z19" s="9"/>
      <c r="AA19" s="13" t="e">
        <f t="shared" si="3"/>
        <v>#DIV/0!</v>
      </c>
      <c r="AB19" s="8" t="e">
        <f t="shared" si="7"/>
        <v>#DIV/0!</v>
      </c>
      <c r="AC19" s="46" t="e">
        <f t="shared" si="4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 customHeight="1">
      <c r="A20" s="205"/>
      <c r="B20" s="202"/>
      <c r="C20" s="164"/>
      <c r="D20" s="5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1" t="e">
        <f t="shared" si="1"/>
        <v>#DIV/0!</v>
      </c>
      <c r="R20" s="40" t="e">
        <f t="shared" si="2"/>
        <v>#DIV/0!</v>
      </c>
      <c r="S20" s="12"/>
      <c r="T20" s="12"/>
      <c r="U20" s="6" t="e">
        <f t="shared" si="5"/>
        <v>#DIV/0!</v>
      </c>
      <c r="V20" s="42" t="e">
        <f t="shared" si="6"/>
        <v>#DIV/0!</v>
      </c>
      <c r="W20" s="12"/>
      <c r="X20" s="9"/>
      <c r="Y20" s="9"/>
      <c r="Z20" s="9"/>
      <c r="AA20" s="13" t="e">
        <f t="shared" si="3"/>
        <v>#DIV/0!</v>
      </c>
      <c r="AB20" s="8" t="e">
        <f t="shared" si="7"/>
        <v>#DIV/0!</v>
      </c>
      <c r="AC20" s="46" t="e">
        <f t="shared" si="4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 customHeight="1" thickBot="1">
      <c r="A21" s="206"/>
      <c r="B21" s="203"/>
      <c r="C21" s="165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7"/>
      <c r="T21" s="17"/>
      <c r="U21" s="19" t="e">
        <f t="shared" si="5"/>
        <v>#DIV/0!</v>
      </c>
      <c r="V21" s="43" t="e">
        <f t="shared" si="6"/>
        <v>#DIV/0!</v>
      </c>
      <c r="W21" s="17"/>
      <c r="X21" s="14"/>
      <c r="Y21" s="14"/>
      <c r="Z21" s="14"/>
      <c r="AA21" s="18" t="e">
        <f t="shared" si="3"/>
        <v>#DIV/0!</v>
      </c>
      <c r="AB21" s="20" t="e">
        <f t="shared" si="7"/>
        <v>#DIV/0!</v>
      </c>
      <c r="AC21" s="47" t="e">
        <f t="shared" si="4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 customHeight="1">
      <c r="A22" s="207"/>
      <c r="B22" s="235"/>
      <c r="C22" s="166"/>
      <c r="D22" s="5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>
        <f t="shared" si="0"/>
        <v>0</v>
      </c>
      <c r="Q22" s="4" t="e">
        <f t="shared" si="1"/>
        <v>#DIV/0!</v>
      </c>
      <c r="R22" s="39" t="e">
        <f t="shared" si="2"/>
        <v>#DIV/0!</v>
      </c>
      <c r="S22" s="5"/>
      <c r="T22" s="5"/>
      <c r="U22" s="6" t="e">
        <f t="shared" si="5"/>
        <v>#DIV/0!</v>
      </c>
      <c r="V22" s="42" t="e">
        <f t="shared" si="6"/>
        <v>#DIV/0!</v>
      </c>
      <c r="W22" s="5"/>
      <c r="X22" s="2"/>
      <c r="Y22" s="2"/>
      <c r="Z22" s="2"/>
      <c r="AA22" s="7" t="e">
        <f t="shared" si="3"/>
        <v>#DIV/0!</v>
      </c>
      <c r="AB22" s="8" t="e">
        <f t="shared" si="7"/>
        <v>#DIV/0!</v>
      </c>
      <c r="AC22" s="48" t="e">
        <f t="shared" si="4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>
      <c r="A23" s="205"/>
      <c r="B23" s="202"/>
      <c r="C23" s="164"/>
      <c r="D23" s="5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1" t="e">
        <f t="shared" si="1"/>
        <v>#DIV/0!</v>
      </c>
      <c r="R23" s="40" t="e">
        <f t="shared" si="2"/>
        <v>#DIV/0!</v>
      </c>
      <c r="S23" s="12"/>
      <c r="T23" s="12"/>
      <c r="U23" s="6" t="e">
        <f t="shared" si="5"/>
        <v>#DIV/0!</v>
      </c>
      <c r="V23" s="42" t="e">
        <f t="shared" si="6"/>
        <v>#DIV/0!</v>
      </c>
      <c r="W23" s="12"/>
      <c r="X23" s="9"/>
      <c r="Y23" s="9"/>
      <c r="Z23" s="9"/>
      <c r="AA23" s="13" t="e">
        <f t="shared" si="3"/>
        <v>#DIV/0!</v>
      </c>
      <c r="AB23" s="8" t="e">
        <f t="shared" si="7"/>
        <v>#DIV/0!</v>
      </c>
      <c r="AC23" s="46" t="e">
        <f t="shared" si="4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 customHeight="1">
      <c r="A24" s="205"/>
      <c r="B24" s="202"/>
      <c r="C24" s="164"/>
      <c r="D24" s="5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1" t="e">
        <f t="shared" si="1"/>
        <v>#DIV/0!</v>
      </c>
      <c r="R24" s="40" t="e">
        <f t="shared" si="2"/>
        <v>#DIV/0!</v>
      </c>
      <c r="S24" s="12"/>
      <c r="T24" s="12"/>
      <c r="U24" s="6" t="e">
        <f t="shared" si="5"/>
        <v>#DIV/0!</v>
      </c>
      <c r="V24" s="42" t="e">
        <f t="shared" si="6"/>
        <v>#DIV/0!</v>
      </c>
      <c r="W24" s="12"/>
      <c r="X24" s="9"/>
      <c r="Y24" s="9"/>
      <c r="Z24" s="9"/>
      <c r="AA24" s="13" t="e">
        <f t="shared" si="3"/>
        <v>#DIV/0!</v>
      </c>
      <c r="AB24" s="8" t="e">
        <f t="shared" si="7"/>
        <v>#DIV/0!</v>
      </c>
      <c r="AC24" s="46" t="e">
        <f t="shared" si="4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 customHeight="1">
      <c r="A25" s="205"/>
      <c r="B25" s="202"/>
      <c r="C25" s="164"/>
      <c r="D25" s="5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1" t="e">
        <f t="shared" si="1"/>
        <v>#DIV/0!</v>
      </c>
      <c r="R25" s="40" t="e">
        <f t="shared" si="2"/>
        <v>#DIV/0!</v>
      </c>
      <c r="S25" s="12"/>
      <c r="T25" s="12"/>
      <c r="U25" s="6" t="e">
        <f t="shared" si="5"/>
        <v>#DIV/0!</v>
      </c>
      <c r="V25" s="42" t="e">
        <f t="shared" si="6"/>
        <v>#DIV/0!</v>
      </c>
      <c r="W25" s="12"/>
      <c r="X25" s="9"/>
      <c r="Y25" s="9"/>
      <c r="Z25" s="9"/>
      <c r="AA25" s="13" t="e">
        <f t="shared" si="3"/>
        <v>#DIV/0!</v>
      </c>
      <c r="AB25" s="8" t="e">
        <f t="shared" si="7"/>
        <v>#DIV/0!</v>
      </c>
      <c r="AC25" s="46" t="e">
        <f t="shared" si="4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 customHeight="1" thickBot="1">
      <c r="A26" s="206"/>
      <c r="B26" s="203"/>
      <c r="C26" s="165"/>
      <c r="D26" s="9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7"/>
      <c r="T26" s="17"/>
      <c r="U26" s="19" t="e">
        <f t="shared" si="5"/>
        <v>#DIV/0!</v>
      </c>
      <c r="V26" s="43" t="e">
        <f t="shared" si="6"/>
        <v>#DIV/0!</v>
      </c>
      <c r="W26" s="17"/>
      <c r="X26" s="14"/>
      <c r="Y26" s="14"/>
      <c r="Z26" s="14"/>
      <c r="AA26" s="18" t="e">
        <f t="shared" si="3"/>
        <v>#DIV/0!</v>
      </c>
      <c r="AB26" s="20" t="e">
        <f t="shared" si="7"/>
        <v>#DIV/0!</v>
      </c>
      <c r="AC26" s="47" t="e">
        <f t="shared" si="4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>
      <c r="A27" s="207"/>
      <c r="B27" s="235"/>
      <c r="C27" s="166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3">
        <f t="shared" si="0"/>
        <v>0</v>
      </c>
      <c r="Q27" s="4" t="e">
        <f t="shared" si="1"/>
        <v>#DIV/0!</v>
      </c>
      <c r="R27" s="39" t="e">
        <f t="shared" si="2"/>
        <v>#DIV/0!</v>
      </c>
      <c r="S27" s="5"/>
      <c r="T27" s="5"/>
      <c r="U27" s="6" t="e">
        <f t="shared" si="5"/>
        <v>#DIV/0!</v>
      </c>
      <c r="V27" s="42" t="e">
        <f t="shared" si="6"/>
        <v>#DIV/0!</v>
      </c>
      <c r="W27" s="5"/>
      <c r="X27" s="2"/>
      <c r="Y27" s="2"/>
      <c r="Z27" s="2"/>
      <c r="AA27" s="7" t="e">
        <f t="shared" si="3"/>
        <v>#DIV/0!</v>
      </c>
      <c r="AB27" s="8" t="e">
        <f t="shared" si="7"/>
        <v>#DIV/0!</v>
      </c>
      <c r="AC27" s="48" t="e">
        <f t="shared" si="4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 customHeight="1">
      <c r="A28" s="205"/>
      <c r="B28" s="202"/>
      <c r="C28" s="164"/>
      <c r="D28" s="5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1" t="e">
        <f t="shared" si="1"/>
        <v>#DIV/0!</v>
      </c>
      <c r="R28" s="40" t="e">
        <f t="shared" si="2"/>
        <v>#DIV/0!</v>
      </c>
      <c r="S28" s="12"/>
      <c r="T28" s="12"/>
      <c r="U28" s="6" t="e">
        <f t="shared" si="5"/>
        <v>#DIV/0!</v>
      </c>
      <c r="V28" s="42" t="e">
        <f t="shared" si="6"/>
        <v>#DIV/0!</v>
      </c>
      <c r="W28" s="12"/>
      <c r="X28" s="9"/>
      <c r="Y28" s="9"/>
      <c r="Z28" s="9"/>
      <c r="AA28" s="13" t="e">
        <f t="shared" si="3"/>
        <v>#DIV/0!</v>
      </c>
      <c r="AB28" s="8" t="e">
        <f t="shared" si="7"/>
        <v>#DIV/0!</v>
      </c>
      <c r="AC28" s="46" t="e">
        <f t="shared" si="4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 customHeight="1">
      <c r="A29" s="205"/>
      <c r="B29" s="202"/>
      <c r="C29" s="164"/>
      <c r="D29" s="5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1" t="e">
        <f t="shared" si="1"/>
        <v>#DIV/0!</v>
      </c>
      <c r="R29" s="40" t="e">
        <f t="shared" si="2"/>
        <v>#DIV/0!</v>
      </c>
      <c r="S29" s="12"/>
      <c r="T29" s="12"/>
      <c r="U29" s="6" t="e">
        <f t="shared" si="5"/>
        <v>#DIV/0!</v>
      </c>
      <c r="V29" s="42" t="e">
        <f t="shared" si="6"/>
        <v>#DIV/0!</v>
      </c>
      <c r="W29" s="12"/>
      <c r="X29" s="9"/>
      <c r="Y29" s="9"/>
      <c r="Z29" s="9"/>
      <c r="AA29" s="13" t="e">
        <f t="shared" si="3"/>
        <v>#DIV/0!</v>
      </c>
      <c r="AB29" s="8" t="e">
        <f t="shared" si="7"/>
        <v>#DIV/0!</v>
      </c>
      <c r="AC29" s="46" t="e">
        <f t="shared" si="4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 customHeight="1">
      <c r="A30" s="205"/>
      <c r="B30" s="202"/>
      <c r="C30" s="164"/>
      <c r="D30" s="5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1" t="e">
        <f t="shared" si="1"/>
        <v>#DIV/0!</v>
      </c>
      <c r="R30" s="40" t="e">
        <f t="shared" si="2"/>
        <v>#DIV/0!</v>
      </c>
      <c r="S30" s="12"/>
      <c r="T30" s="12"/>
      <c r="U30" s="6" t="e">
        <f t="shared" si="5"/>
        <v>#DIV/0!</v>
      </c>
      <c r="V30" s="42" t="e">
        <f t="shared" si="6"/>
        <v>#DIV/0!</v>
      </c>
      <c r="W30" s="12"/>
      <c r="X30" s="9"/>
      <c r="Y30" s="9"/>
      <c r="Z30" s="9"/>
      <c r="AA30" s="13" t="e">
        <f t="shared" si="3"/>
        <v>#DIV/0!</v>
      </c>
      <c r="AB30" s="8" t="e">
        <f t="shared" si="7"/>
        <v>#DIV/0!</v>
      </c>
      <c r="AC30" s="46" t="e">
        <f t="shared" si="4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 customHeight="1" thickBot="1">
      <c r="A31" s="206"/>
      <c r="B31" s="203"/>
      <c r="C31" s="165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7"/>
      <c r="T31" s="17"/>
      <c r="U31" s="19" t="e">
        <f t="shared" si="5"/>
        <v>#DIV/0!</v>
      </c>
      <c r="V31" s="43" t="e">
        <f t="shared" si="6"/>
        <v>#DIV/0!</v>
      </c>
      <c r="W31" s="17"/>
      <c r="X31" s="14"/>
      <c r="Y31" s="14"/>
      <c r="Z31" s="14"/>
      <c r="AA31" s="18" t="e">
        <f t="shared" si="3"/>
        <v>#DIV/0!</v>
      </c>
      <c r="AB31" s="20" t="e">
        <f t="shared" si="7"/>
        <v>#DIV/0!</v>
      </c>
      <c r="AC31" s="47" t="e">
        <f t="shared" si="4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 customHeight="1">
      <c r="A32" s="207"/>
      <c r="B32" s="235"/>
      <c r="C32" s="166"/>
      <c r="D32" s="5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>
        <f t="shared" si="0"/>
        <v>0</v>
      </c>
      <c r="Q32" s="4" t="e">
        <f t="shared" si="1"/>
        <v>#DIV/0!</v>
      </c>
      <c r="R32" s="39" t="e">
        <f t="shared" si="2"/>
        <v>#DIV/0!</v>
      </c>
      <c r="S32" s="5"/>
      <c r="T32" s="5"/>
      <c r="U32" s="6" t="e">
        <f t="shared" si="5"/>
        <v>#DIV/0!</v>
      </c>
      <c r="V32" s="42" t="e">
        <f t="shared" si="6"/>
        <v>#DIV/0!</v>
      </c>
      <c r="W32" s="5"/>
      <c r="X32" s="2"/>
      <c r="Y32" s="2"/>
      <c r="Z32" s="2"/>
      <c r="AA32" s="7" t="e">
        <f t="shared" si="3"/>
        <v>#DIV/0!</v>
      </c>
      <c r="AB32" s="8" t="e">
        <f t="shared" si="7"/>
        <v>#DIV/0!</v>
      </c>
      <c r="AC32" s="48" t="e">
        <f t="shared" si="4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 customHeight="1">
      <c r="A33" s="205"/>
      <c r="B33" s="202"/>
      <c r="C33" s="164"/>
      <c r="D33" s="5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1" t="e">
        <f t="shared" si="1"/>
        <v>#DIV/0!</v>
      </c>
      <c r="R33" s="40" t="e">
        <f t="shared" si="2"/>
        <v>#DIV/0!</v>
      </c>
      <c r="S33" s="12"/>
      <c r="T33" s="12"/>
      <c r="U33" s="6" t="e">
        <f t="shared" si="5"/>
        <v>#DIV/0!</v>
      </c>
      <c r="V33" s="42" t="e">
        <f t="shared" si="6"/>
        <v>#DIV/0!</v>
      </c>
      <c r="W33" s="12"/>
      <c r="X33" s="9"/>
      <c r="Y33" s="9"/>
      <c r="Z33" s="9"/>
      <c r="AA33" s="13" t="e">
        <f t="shared" si="3"/>
        <v>#DIV/0!</v>
      </c>
      <c r="AB33" s="8" t="e">
        <f t="shared" si="7"/>
        <v>#DIV/0!</v>
      </c>
      <c r="AC33" s="46" t="e">
        <f t="shared" si="4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 customHeight="1">
      <c r="A34" s="205"/>
      <c r="B34" s="202"/>
      <c r="C34" s="164"/>
      <c r="D34" s="5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1" t="e">
        <f t="shared" si="1"/>
        <v>#DIV/0!</v>
      </c>
      <c r="R34" s="40" t="e">
        <f t="shared" si="2"/>
        <v>#DIV/0!</v>
      </c>
      <c r="S34" s="12"/>
      <c r="T34" s="12"/>
      <c r="U34" s="6" t="e">
        <f t="shared" si="5"/>
        <v>#DIV/0!</v>
      </c>
      <c r="V34" s="42" t="e">
        <f t="shared" si="6"/>
        <v>#DIV/0!</v>
      </c>
      <c r="W34" s="12"/>
      <c r="X34" s="9"/>
      <c r="Y34" s="9"/>
      <c r="Z34" s="9"/>
      <c r="AA34" s="13" t="e">
        <f t="shared" si="3"/>
        <v>#DIV/0!</v>
      </c>
      <c r="AB34" s="8" t="e">
        <f t="shared" si="7"/>
        <v>#DIV/0!</v>
      </c>
      <c r="AC34" s="46" t="e">
        <f t="shared" si="4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 customHeight="1">
      <c r="A35" s="205"/>
      <c r="B35" s="202"/>
      <c r="C35" s="164"/>
      <c r="D35" s="5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1" t="e">
        <f t="shared" si="1"/>
        <v>#DIV/0!</v>
      </c>
      <c r="R35" s="40" t="e">
        <f t="shared" si="2"/>
        <v>#DIV/0!</v>
      </c>
      <c r="S35" s="12"/>
      <c r="T35" s="12"/>
      <c r="U35" s="6" t="e">
        <f t="shared" si="5"/>
        <v>#DIV/0!</v>
      </c>
      <c r="V35" s="42" t="e">
        <f t="shared" si="6"/>
        <v>#DIV/0!</v>
      </c>
      <c r="W35" s="12"/>
      <c r="X35" s="9"/>
      <c r="Y35" s="9"/>
      <c r="Z35" s="9"/>
      <c r="AA35" s="13" t="e">
        <f t="shared" si="3"/>
        <v>#DIV/0!</v>
      </c>
      <c r="AB35" s="8" t="e">
        <f t="shared" si="7"/>
        <v>#DIV/0!</v>
      </c>
      <c r="AC35" s="46" t="e">
        <f t="shared" si="4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 customHeight="1" thickBot="1">
      <c r="A36" s="206"/>
      <c r="B36" s="203"/>
      <c r="C36" s="165"/>
      <c r="D36" s="9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7"/>
      <c r="T36" s="17"/>
      <c r="U36" s="19" t="e">
        <f t="shared" si="5"/>
        <v>#DIV/0!</v>
      </c>
      <c r="V36" s="43" t="e">
        <f t="shared" si="6"/>
        <v>#DIV/0!</v>
      </c>
      <c r="W36" s="17"/>
      <c r="X36" s="14"/>
      <c r="Y36" s="14"/>
      <c r="Z36" s="14"/>
      <c r="AA36" s="18" t="e">
        <f t="shared" si="3"/>
        <v>#DIV/0!</v>
      </c>
      <c r="AB36" s="20" t="e">
        <f t="shared" si="7"/>
        <v>#DIV/0!</v>
      </c>
      <c r="AC36" s="47" t="e">
        <f t="shared" si="4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 customHeight="1">
      <c r="A37" s="207"/>
      <c r="B37" s="235"/>
      <c r="C37" s="166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3">
        <f t="shared" si="0"/>
        <v>0</v>
      </c>
      <c r="Q37" s="4" t="e">
        <f t="shared" si="1"/>
        <v>#DIV/0!</v>
      </c>
      <c r="R37" s="39" t="e">
        <f t="shared" si="2"/>
        <v>#DIV/0!</v>
      </c>
      <c r="S37" s="5"/>
      <c r="T37" s="5"/>
      <c r="U37" s="6" t="e">
        <f t="shared" si="5"/>
        <v>#DIV/0!</v>
      </c>
      <c r="V37" s="42" t="e">
        <f t="shared" si="6"/>
        <v>#DIV/0!</v>
      </c>
      <c r="W37" s="5"/>
      <c r="X37" s="2"/>
      <c r="Y37" s="2"/>
      <c r="Z37" s="2"/>
      <c r="AA37" s="7" t="e">
        <f t="shared" si="3"/>
        <v>#DIV/0!</v>
      </c>
      <c r="AB37" s="8" t="e">
        <f t="shared" si="7"/>
        <v>#DIV/0!</v>
      </c>
      <c r="AC37" s="48" t="e">
        <f t="shared" si="4"/>
        <v>#DIV/0!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 customHeight="1">
      <c r="A38" s="205"/>
      <c r="B38" s="202"/>
      <c r="C38" s="164"/>
      <c r="D38" s="5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1" t="e">
        <f t="shared" si="1"/>
        <v>#DIV/0!</v>
      </c>
      <c r="R38" s="40" t="e">
        <f t="shared" si="2"/>
        <v>#DIV/0!</v>
      </c>
      <c r="S38" s="12"/>
      <c r="T38" s="12"/>
      <c r="U38" s="6" t="e">
        <f t="shared" si="5"/>
        <v>#DIV/0!</v>
      </c>
      <c r="V38" s="42" t="e">
        <f t="shared" si="6"/>
        <v>#DIV/0!</v>
      </c>
      <c r="W38" s="12"/>
      <c r="X38" s="9"/>
      <c r="Y38" s="9"/>
      <c r="Z38" s="9"/>
      <c r="AA38" s="13" t="e">
        <f t="shared" si="3"/>
        <v>#DIV/0!</v>
      </c>
      <c r="AB38" s="8" t="e">
        <f t="shared" si="7"/>
        <v>#DIV/0!</v>
      </c>
      <c r="AC38" s="46" t="e">
        <f t="shared" si="4"/>
        <v>#DIV/0!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 customHeight="1">
      <c r="A39" s="205"/>
      <c r="B39" s="202"/>
      <c r="C39" s="164"/>
      <c r="D39" s="5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  <c r="Q39" s="11" t="e">
        <f t="shared" si="1"/>
        <v>#DIV/0!</v>
      </c>
      <c r="R39" s="40" t="e">
        <f t="shared" si="2"/>
        <v>#DIV/0!</v>
      </c>
      <c r="S39" s="12"/>
      <c r="T39" s="12"/>
      <c r="U39" s="6" t="e">
        <f t="shared" si="5"/>
        <v>#DIV/0!</v>
      </c>
      <c r="V39" s="42" t="e">
        <f t="shared" si="6"/>
        <v>#DIV/0!</v>
      </c>
      <c r="W39" s="12"/>
      <c r="X39" s="9"/>
      <c r="Y39" s="9"/>
      <c r="Z39" s="9"/>
      <c r="AA39" s="13" t="e">
        <f t="shared" si="3"/>
        <v>#DIV/0!</v>
      </c>
      <c r="AB39" s="8" t="e">
        <f t="shared" si="7"/>
        <v>#DIV/0!</v>
      </c>
      <c r="AC39" s="46" t="e">
        <f t="shared" si="4"/>
        <v>#DIV/0!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205"/>
      <c r="B40" s="236"/>
      <c r="C40" s="167"/>
      <c r="D40" s="5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0">
        <f t="shared" si="0"/>
        <v>0</v>
      </c>
      <c r="Q40" s="11" t="e">
        <f t="shared" si="1"/>
        <v>#DIV/0!</v>
      </c>
      <c r="R40" s="40" t="e">
        <f t="shared" si="2"/>
        <v>#DIV/0!</v>
      </c>
      <c r="S40" s="12"/>
      <c r="T40" s="12"/>
      <c r="U40" s="6" t="e">
        <f t="shared" si="5"/>
        <v>#DIV/0!</v>
      </c>
      <c r="V40" s="42" t="e">
        <f t="shared" si="6"/>
        <v>#DIV/0!</v>
      </c>
      <c r="W40" s="12"/>
      <c r="X40" s="9"/>
      <c r="Y40" s="9"/>
      <c r="Z40" s="9"/>
      <c r="AA40" s="13" t="e">
        <f t="shared" si="3"/>
        <v>#DIV/0!</v>
      </c>
      <c r="AB40" s="8" t="e">
        <f t="shared" si="7"/>
        <v>#DIV/0!</v>
      </c>
      <c r="AC40" s="46" t="e">
        <f t="shared" si="4"/>
        <v>#DIV/0!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 thickBot="1">
      <c r="A41" s="206"/>
      <c r="B41" s="237"/>
      <c r="C41" s="168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15">
        <f t="shared" si="0"/>
        <v>0</v>
      </c>
      <c r="Q41" s="16" t="e">
        <f t="shared" si="1"/>
        <v>#DIV/0!</v>
      </c>
      <c r="R41" s="41" t="e">
        <f t="shared" si="2"/>
        <v>#DIV/0!</v>
      </c>
      <c r="S41" s="17"/>
      <c r="T41" s="17"/>
      <c r="U41" s="19" t="e">
        <f t="shared" si="5"/>
        <v>#DIV/0!</v>
      </c>
      <c r="V41" s="43" t="e">
        <f t="shared" si="6"/>
        <v>#DIV/0!</v>
      </c>
      <c r="W41" s="17"/>
      <c r="X41" s="14"/>
      <c r="Y41" s="14"/>
      <c r="Z41" s="14"/>
      <c r="AA41" s="18" t="e">
        <f t="shared" si="3"/>
        <v>#DIV/0!</v>
      </c>
      <c r="AB41" s="20" t="e">
        <f t="shared" si="7"/>
        <v>#DIV/0!</v>
      </c>
      <c r="AC41" s="47" t="e">
        <f t="shared" si="4"/>
        <v>#DIV/0!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 customHeight="1">
      <c r="A42" s="207"/>
      <c r="B42" s="238"/>
      <c r="C42" s="169"/>
      <c r="D42" s="5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>
        <f t="shared" si="0"/>
        <v>0</v>
      </c>
      <c r="Q42" s="4" t="e">
        <f t="shared" si="1"/>
        <v>#DIV/0!</v>
      </c>
      <c r="R42" s="39" t="e">
        <f t="shared" si="2"/>
        <v>#DIV/0!</v>
      </c>
      <c r="S42" s="5"/>
      <c r="T42" s="5"/>
      <c r="U42" s="6" t="e">
        <f t="shared" si="5"/>
        <v>#DIV/0!</v>
      </c>
      <c r="V42" s="42" t="e">
        <f t="shared" si="6"/>
        <v>#DIV/0!</v>
      </c>
      <c r="W42" s="5"/>
      <c r="X42" s="2"/>
      <c r="Y42" s="2"/>
      <c r="Z42" s="2"/>
      <c r="AA42" s="7" t="e">
        <f t="shared" si="3"/>
        <v>#DIV/0!</v>
      </c>
      <c r="AB42" s="8" t="e">
        <f t="shared" si="7"/>
        <v>#DIV/0!</v>
      </c>
      <c r="AC42" s="48" t="e">
        <f t="shared" si="4"/>
        <v>#DIV/0!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205"/>
      <c r="B43" s="236"/>
      <c r="C43" s="167"/>
      <c r="D43" s="5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  <c r="Q43" s="11" t="e">
        <f t="shared" si="1"/>
        <v>#DIV/0!</v>
      </c>
      <c r="R43" s="40" t="e">
        <f t="shared" si="2"/>
        <v>#DIV/0!</v>
      </c>
      <c r="S43" s="12"/>
      <c r="T43" s="12"/>
      <c r="U43" s="6" t="e">
        <f t="shared" si="5"/>
        <v>#DIV/0!</v>
      </c>
      <c r="V43" s="42" t="e">
        <f t="shared" si="6"/>
        <v>#DIV/0!</v>
      </c>
      <c r="W43" s="12"/>
      <c r="X43" s="9"/>
      <c r="Y43" s="9"/>
      <c r="Z43" s="9"/>
      <c r="AA43" s="13" t="e">
        <f t="shared" si="3"/>
        <v>#DIV/0!</v>
      </c>
      <c r="AB43" s="8" t="e">
        <f t="shared" si="7"/>
        <v>#DIV/0!</v>
      </c>
      <c r="AC43" s="46" t="e">
        <f t="shared" si="4"/>
        <v>#DIV/0!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.75" customHeight="1">
      <c r="A44" s="205"/>
      <c r="B44" s="236"/>
      <c r="C44" s="167"/>
      <c r="D44" s="5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0">
        <f t="shared" si="0"/>
        <v>0</v>
      </c>
      <c r="Q44" s="11" t="e">
        <f t="shared" si="1"/>
        <v>#DIV/0!</v>
      </c>
      <c r="R44" s="40" t="e">
        <f t="shared" si="2"/>
        <v>#DIV/0!</v>
      </c>
      <c r="S44" s="12"/>
      <c r="T44" s="12"/>
      <c r="U44" s="6" t="e">
        <f t="shared" si="5"/>
        <v>#DIV/0!</v>
      </c>
      <c r="V44" s="42" t="e">
        <f t="shared" si="6"/>
        <v>#DIV/0!</v>
      </c>
      <c r="W44" s="12"/>
      <c r="X44" s="9"/>
      <c r="Y44" s="9"/>
      <c r="Z44" s="9"/>
      <c r="AA44" s="13" t="e">
        <f t="shared" si="3"/>
        <v>#DIV/0!</v>
      </c>
      <c r="AB44" s="8" t="e">
        <f t="shared" si="7"/>
        <v>#DIV/0!</v>
      </c>
      <c r="AC44" s="46" t="e">
        <f t="shared" si="4"/>
        <v>#DIV/0!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 customHeight="1">
      <c r="A45" s="205"/>
      <c r="B45" s="236"/>
      <c r="C45" s="167"/>
      <c r="D45" s="5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>
        <f t="shared" si="0"/>
        <v>0</v>
      </c>
      <c r="Q45" s="11" t="e">
        <f t="shared" si="1"/>
        <v>#DIV/0!</v>
      </c>
      <c r="R45" s="40" t="e">
        <f t="shared" si="2"/>
        <v>#DIV/0!</v>
      </c>
      <c r="S45" s="12"/>
      <c r="T45" s="12"/>
      <c r="U45" s="6" t="e">
        <f t="shared" si="5"/>
        <v>#DIV/0!</v>
      </c>
      <c r="V45" s="42" t="e">
        <f t="shared" si="6"/>
        <v>#DIV/0!</v>
      </c>
      <c r="W45" s="12"/>
      <c r="X45" s="9"/>
      <c r="Y45" s="9"/>
      <c r="Z45" s="9"/>
      <c r="AA45" s="13" t="e">
        <f t="shared" si="3"/>
        <v>#DIV/0!</v>
      </c>
      <c r="AB45" s="8" t="e">
        <f t="shared" si="7"/>
        <v>#DIV/0!</v>
      </c>
      <c r="AC45" s="46" t="e">
        <f t="shared" si="4"/>
        <v>#DIV/0!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.75" customHeight="1" thickBot="1">
      <c r="A46" s="206"/>
      <c r="B46" s="237"/>
      <c r="C46" s="168"/>
      <c r="D46" s="9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15">
        <f t="shared" si="0"/>
        <v>0</v>
      </c>
      <c r="Q46" s="16" t="e">
        <f t="shared" si="1"/>
        <v>#DIV/0!</v>
      </c>
      <c r="R46" s="41" t="e">
        <f t="shared" si="2"/>
        <v>#DIV/0!</v>
      </c>
      <c r="S46" s="17"/>
      <c r="T46" s="17"/>
      <c r="U46" s="19" t="e">
        <f t="shared" si="5"/>
        <v>#DIV/0!</v>
      </c>
      <c r="V46" s="43" t="e">
        <f t="shared" si="6"/>
        <v>#DIV/0!</v>
      </c>
      <c r="W46" s="17"/>
      <c r="X46" s="14"/>
      <c r="Y46" s="14"/>
      <c r="Z46" s="14"/>
      <c r="AA46" s="18" t="e">
        <f t="shared" si="3"/>
        <v>#DIV/0!</v>
      </c>
      <c r="AB46" s="20" t="e">
        <f t="shared" si="7"/>
        <v>#DIV/0!</v>
      </c>
      <c r="AC46" s="47" t="e">
        <f t="shared" si="4"/>
        <v>#DIV/0!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.75" customHeight="1">
      <c r="A47" s="207"/>
      <c r="B47" s="238"/>
      <c r="C47" s="169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3">
        <f t="shared" si="0"/>
        <v>0</v>
      </c>
      <c r="Q47" s="4" t="e">
        <f t="shared" si="1"/>
        <v>#DIV/0!</v>
      </c>
      <c r="R47" s="39" t="e">
        <f t="shared" si="2"/>
        <v>#DIV/0!</v>
      </c>
      <c r="S47" s="5"/>
      <c r="T47" s="5"/>
      <c r="U47" s="6" t="e">
        <f t="shared" si="5"/>
        <v>#DIV/0!</v>
      </c>
      <c r="V47" s="42" t="e">
        <f t="shared" si="6"/>
        <v>#DIV/0!</v>
      </c>
      <c r="W47" s="5"/>
      <c r="X47" s="2"/>
      <c r="Y47" s="2"/>
      <c r="Z47" s="2"/>
      <c r="AA47" s="7" t="e">
        <f t="shared" si="3"/>
        <v>#DIV/0!</v>
      </c>
      <c r="AB47" s="8" t="e">
        <f t="shared" si="7"/>
        <v>#DIV/0!</v>
      </c>
      <c r="AC47" s="48" t="e">
        <f t="shared" si="4"/>
        <v>#DIV/0!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.75" customHeight="1">
      <c r="A48" s="205"/>
      <c r="B48" s="236"/>
      <c r="C48" s="167"/>
      <c r="D48" s="5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0">
        <f t="shared" si="0"/>
        <v>0</v>
      </c>
      <c r="Q48" s="11" t="e">
        <f t="shared" si="1"/>
        <v>#DIV/0!</v>
      </c>
      <c r="R48" s="40" t="e">
        <f t="shared" si="2"/>
        <v>#DIV/0!</v>
      </c>
      <c r="S48" s="12"/>
      <c r="T48" s="12"/>
      <c r="U48" s="6" t="e">
        <f t="shared" si="5"/>
        <v>#DIV/0!</v>
      </c>
      <c r="V48" s="42" t="e">
        <f t="shared" si="6"/>
        <v>#DIV/0!</v>
      </c>
      <c r="W48" s="12"/>
      <c r="X48" s="9"/>
      <c r="Y48" s="9"/>
      <c r="Z48" s="9"/>
      <c r="AA48" s="13" t="e">
        <f t="shared" si="3"/>
        <v>#DIV/0!</v>
      </c>
      <c r="AB48" s="8" t="e">
        <f t="shared" si="7"/>
        <v>#DIV/0!</v>
      </c>
      <c r="AC48" s="46" t="e">
        <f t="shared" si="4"/>
        <v>#DIV/0!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.75" customHeight="1">
      <c r="A49" s="205"/>
      <c r="B49" s="236"/>
      <c r="C49" s="167"/>
      <c r="D49" s="5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>
        <f t="shared" si="0"/>
        <v>0</v>
      </c>
      <c r="Q49" s="11" t="e">
        <f t="shared" si="1"/>
        <v>#DIV/0!</v>
      </c>
      <c r="R49" s="40" t="e">
        <f t="shared" si="2"/>
        <v>#DIV/0!</v>
      </c>
      <c r="S49" s="12"/>
      <c r="T49" s="12"/>
      <c r="U49" s="6" t="e">
        <f t="shared" si="5"/>
        <v>#DIV/0!</v>
      </c>
      <c r="V49" s="42" t="e">
        <f t="shared" si="6"/>
        <v>#DIV/0!</v>
      </c>
      <c r="W49" s="12"/>
      <c r="X49" s="9"/>
      <c r="Y49" s="9"/>
      <c r="Z49" s="9"/>
      <c r="AA49" s="13" t="e">
        <f t="shared" si="3"/>
        <v>#DIV/0!</v>
      </c>
      <c r="AB49" s="8" t="e">
        <f t="shared" si="7"/>
        <v>#DIV/0!</v>
      </c>
      <c r="AC49" s="46" t="e">
        <f t="shared" si="4"/>
        <v>#DIV/0!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 customHeight="1">
      <c r="A50" s="205"/>
      <c r="B50" s="236"/>
      <c r="C50" s="167"/>
      <c r="D50" s="5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0">
        <f t="shared" si="0"/>
        <v>0</v>
      </c>
      <c r="Q50" s="11" t="e">
        <f t="shared" si="1"/>
        <v>#DIV/0!</v>
      </c>
      <c r="R50" s="40" t="e">
        <f t="shared" si="2"/>
        <v>#DIV/0!</v>
      </c>
      <c r="S50" s="12"/>
      <c r="T50" s="12"/>
      <c r="U50" s="6" t="e">
        <f t="shared" si="5"/>
        <v>#DIV/0!</v>
      </c>
      <c r="V50" s="42" t="e">
        <f t="shared" si="6"/>
        <v>#DIV/0!</v>
      </c>
      <c r="W50" s="12"/>
      <c r="X50" s="9"/>
      <c r="Y50" s="9"/>
      <c r="Z50" s="9"/>
      <c r="AA50" s="13" t="e">
        <f t="shared" si="3"/>
        <v>#DIV/0!</v>
      </c>
      <c r="AB50" s="8" t="e">
        <f t="shared" si="7"/>
        <v>#DIV/0!</v>
      </c>
      <c r="AC50" s="46" t="e">
        <f t="shared" si="4"/>
        <v>#DIV/0!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29" s="1" customFormat="1" ht="12.75" customHeight="1" thickBot="1">
      <c r="A51" s="206"/>
      <c r="B51" s="239"/>
      <c r="C51" s="170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15">
        <f t="shared" si="0"/>
        <v>0</v>
      </c>
      <c r="Q51" s="16" t="e">
        <f t="shared" si="1"/>
        <v>#DIV/0!</v>
      </c>
      <c r="R51" s="41" t="e">
        <f t="shared" si="2"/>
        <v>#DIV/0!</v>
      </c>
      <c r="S51" s="17"/>
      <c r="T51" s="17"/>
      <c r="U51" s="19" t="e">
        <f t="shared" si="5"/>
        <v>#DIV/0!</v>
      </c>
      <c r="V51" s="43" t="e">
        <f t="shared" si="6"/>
        <v>#DIV/0!</v>
      </c>
      <c r="W51" s="92"/>
      <c r="X51" s="93"/>
      <c r="Y51" s="93"/>
      <c r="Z51" s="93"/>
      <c r="AA51" s="18" t="e">
        <f t="shared" si="3"/>
        <v>#DIV/0!</v>
      </c>
      <c r="AB51" s="20" t="e">
        <f t="shared" si="7"/>
        <v>#DIV/0!</v>
      </c>
      <c r="AC51" s="47" t="e">
        <f t="shared" si="4"/>
        <v>#DIV/0!</v>
      </c>
    </row>
    <row r="52" spans="1:29" s="1" customFormat="1" ht="29.25" customHeight="1" thickBot="1">
      <c r="A52" s="21"/>
      <c r="B52" s="109" t="s">
        <v>20</v>
      </c>
      <c r="C52" s="109"/>
      <c r="D52" s="109"/>
      <c r="E52" s="109"/>
      <c r="F52" s="109"/>
      <c r="G52" s="109"/>
      <c r="H52" s="109"/>
      <c r="I52" s="110"/>
      <c r="J52" s="111" t="s">
        <v>3</v>
      </c>
      <c r="K52" s="112"/>
      <c r="L52" s="112"/>
      <c r="M52" s="112"/>
      <c r="N52" s="112"/>
      <c r="O52" s="112"/>
      <c r="P52" s="112"/>
      <c r="Q52" s="113"/>
      <c r="R52" s="113"/>
      <c r="S52" s="113"/>
      <c r="T52" s="113"/>
      <c r="U52" s="114" t="s">
        <v>4</v>
      </c>
      <c r="V52" s="115"/>
      <c r="W52" s="116"/>
      <c r="X52" s="113"/>
      <c r="Y52" s="113"/>
      <c r="Z52" s="113"/>
      <c r="AA52" s="113"/>
      <c r="AB52" s="113"/>
      <c r="AC52" s="117"/>
    </row>
    <row r="53" spans="2:26" ht="18" customHeight="1">
      <c r="B53" s="118" t="s">
        <v>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2:29" ht="16.5">
      <c r="B54" s="106" t="s">
        <v>6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108"/>
      <c r="AC54" s="108"/>
    </row>
  </sheetData>
  <sheetProtection/>
  <mergeCells count="23">
    <mergeCell ref="O2:U2"/>
    <mergeCell ref="V2:X2"/>
    <mergeCell ref="Y2:AC2"/>
    <mergeCell ref="B1:S1"/>
    <mergeCell ref="T1:U1"/>
    <mergeCell ref="V1:X1"/>
    <mergeCell ref="D3:R5"/>
    <mergeCell ref="S3:V5"/>
    <mergeCell ref="W3:AB5"/>
    <mergeCell ref="Y1:AA1"/>
    <mergeCell ref="AB1:AC1"/>
    <mergeCell ref="A2:C2"/>
    <mergeCell ref="D2:K2"/>
    <mergeCell ref="AC3:AC6"/>
    <mergeCell ref="A5:B5"/>
    <mergeCell ref="L2:N2"/>
    <mergeCell ref="B54:AC54"/>
    <mergeCell ref="B52:I52"/>
    <mergeCell ref="J52:P52"/>
    <mergeCell ref="Q52:T52"/>
    <mergeCell ref="U52:V52"/>
    <mergeCell ref="W52:AC52"/>
    <mergeCell ref="B53:Z53"/>
  </mergeCells>
  <conditionalFormatting sqref="U7:U51 AC7:AC51">
    <cfRule type="cellIs" priority="3" dxfId="26" operator="lessThan" stopIfTrue="1">
      <formula>60</formula>
    </cfRule>
  </conditionalFormatting>
  <conditionalFormatting sqref="W7:AA51 Q7:Q51 S7:T51">
    <cfRule type="cellIs" priority="2" dxfId="27" operator="lessThan" stopIfTrue="1">
      <formula>60</formula>
    </cfRule>
  </conditionalFormatting>
  <conditionalFormatting sqref="D7:O51">
    <cfRule type="cellIs" priority="1" dxfId="26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W7:Z51 S7:T51">
      <formula1>0</formula1>
      <formula2>100</formula2>
    </dataValidation>
    <dataValidation type="whole" allowBlank="1" showInputMessage="1" showErrorMessage="1" errorTitle="分數超過100了" error="請更正錯誤!!" sqref="AC7:AC51">
      <formula1>0</formula1>
      <formula2>100</formula2>
    </dataValidation>
    <dataValidation allowBlank="1" showInputMessage="1" showErrorMessage="1" imeMode="off" sqref="Q7:Q51"/>
    <dataValidation type="whole" allowBlank="1" showInputMessage="1" showErrorMessage="1" imeMode="off" sqref="P7:P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 User</dc:creator>
  <cp:keywords/>
  <dc:description/>
  <cp:lastModifiedBy>Admin</cp:lastModifiedBy>
  <cp:lastPrinted>2009-09-16T09:43:56Z</cp:lastPrinted>
  <dcterms:created xsi:type="dcterms:W3CDTF">2009-09-16T08:30:58Z</dcterms:created>
  <dcterms:modified xsi:type="dcterms:W3CDTF">2018-08-23T02:46:10Z</dcterms:modified>
  <cp:category/>
  <cp:version/>
  <cp:contentType/>
  <cp:contentStatus/>
</cp:coreProperties>
</file>