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255" activeTab="0"/>
  </bookViews>
  <sheets>
    <sheet name="造園科" sheetId="1" r:id="rId1"/>
    <sheet name="園藝科" sheetId="2" r:id="rId2"/>
    <sheet name="畜保科" sheetId="3" r:id="rId3"/>
    <sheet name="食加科" sheetId="4" r:id="rId4"/>
    <sheet name="機械科" sheetId="5" r:id="rId5"/>
    <sheet name="電機科" sheetId="6" r:id="rId6"/>
    <sheet name="電子科" sheetId="7" r:id="rId7"/>
    <sheet name="餐飲甲" sheetId="8" r:id="rId8"/>
    <sheet name="餐飲乙" sheetId="9" r:id="rId9"/>
  </sheets>
  <definedNames/>
  <calcPr fullCalcOnLoad="1"/>
</workbook>
</file>

<file path=xl/sharedStrings.xml><?xml version="1.0" encoding="utf-8"?>
<sst xmlns="http://schemas.openxmlformats.org/spreadsheetml/2006/main" count="1101" uniqueCount="646">
  <si>
    <t>桃園市立龍潭高級中等學校   實 習 成 績 冊</t>
  </si>
  <si>
    <t>學年度</t>
  </si>
  <si>
    <t>學期</t>
  </si>
  <si>
    <t>實習科目：</t>
  </si>
  <si>
    <t>班級︰</t>
  </si>
  <si>
    <t>造園一</t>
  </si>
  <si>
    <t>教師：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</si>
  <si>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</si>
  <si>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項 目    </t>
  </si>
  <si>
    <r>
      <t xml:space="preserve">(1)實習技能60%                                                      </t>
    </r>
    <r>
      <rPr>
        <b/>
        <sz val="10"/>
        <color indexed="8"/>
        <rFont val="新細明體"/>
        <family val="1"/>
      </rPr>
      <t xml:space="preserve"> {包括工作方法、成品或實驗結果、或技能測定、及實習報告、期中、期末測驗等}</t>
    </r>
  </si>
  <si>
    <r>
      <t>(2)職業道德30</t>
    </r>
    <r>
      <rPr>
        <b/>
        <sz val="9"/>
        <color indexed="8"/>
        <rFont val="新細明體"/>
        <family val="1"/>
      </rPr>
      <t>%{工作勤惰、服務態度、設備保養、安全觀念等}</t>
    </r>
  </si>
  <si>
    <r>
      <t xml:space="preserve">(3)相關知識10%                                            </t>
    </r>
    <r>
      <rPr>
        <b/>
        <sz val="10"/>
        <color indexed="8"/>
        <rFont val="新細明體"/>
        <family val="1"/>
      </rPr>
      <t xml:space="preserve"> {包括臨時測驗、期中、期末測驗}</t>
    </r>
  </si>
  <si>
    <t>學期分數100%</t>
  </si>
  <si>
    <t>學號姓名</t>
  </si>
  <si>
    <t>序號</t>
  </si>
  <si>
    <t>學號</t>
  </si>
  <si>
    <t>姓名</t>
  </si>
  <si>
    <t>合計</t>
  </si>
  <si>
    <t>平均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</si>
  <si>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</si>
  <si>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</si>
  <si>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</si>
  <si>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</si>
  <si>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</si>
  <si>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</si>
  <si>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</si>
  <si>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</si>
  <si>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</si>
  <si>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</si>
  <si>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</si>
  <si>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</si>
  <si>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</si>
  <si>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</si>
  <si>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</si>
  <si>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</si>
  <si>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</si>
  <si>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</si>
  <si>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</si>
  <si>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</si>
  <si>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</si>
  <si>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</si>
  <si>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</si>
  <si>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</si>
  <si>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</si>
  <si>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</si>
  <si>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</si>
  <si>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</si>
  <si>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</si>
  <si>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</si>
  <si>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</si>
  <si>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</si>
  <si>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</si>
  <si>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</si>
  <si>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</si>
  <si>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</si>
  <si>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98.09.16實習教學會議通過實習成績試算版本</t>
  </si>
  <si>
    <t>任課老師簽章  :</t>
  </si>
  <si>
    <t>日 期 :</t>
  </si>
  <si>
    <t>注意：本試算表保留修改權利，請尊重智慧財產權，如因自行修改造成成績核算錯誤，責任自負。</t>
  </si>
  <si>
    <t>繳交學期成績之前，請詳細檢查，以確認無誤，如需補考請一併繳交補考考卷，【請重新命題，禁用平時﹑段﹑期考考卷】。</t>
  </si>
  <si>
    <t>園藝一</t>
  </si>
  <si>
    <t>畜保一</t>
  </si>
  <si>
    <t>37</t>
  </si>
  <si>
    <t>38</t>
  </si>
  <si>
    <t>39</t>
  </si>
  <si>
    <t>40</t>
  </si>
  <si>
    <t>食加一</t>
  </si>
  <si>
    <t>機械一</t>
  </si>
  <si>
    <t>電機一</t>
  </si>
  <si>
    <t>陳仕濠</t>
  </si>
  <si>
    <t>黃昱睿</t>
  </si>
  <si>
    <t>電子一</t>
  </si>
  <si>
    <t>董瑋倫</t>
  </si>
  <si>
    <t>餐飲一甲</t>
  </si>
  <si>
    <t>餐飲一乙</t>
  </si>
  <si>
    <t>上</t>
  </si>
  <si>
    <t>上</t>
  </si>
  <si>
    <t>上</t>
  </si>
  <si>
    <t>上</t>
  </si>
  <si>
    <t>上</t>
  </si>
  <si>
    <t>上</t>
  </si>
  <si>
    <t>018001</t>
  </si>
  <si>
    <t>朱勝墉</t>
  </si>
  <si>
    <t>018002</t>
  </si>
  <si>
    <t>江冠瑩</t>
  </si>
  <si>
    <t>018003</t>
  </si>
  <si>
    <t>何承紘</t>
  </si>
  <si>
    <t>018004</t>
  </si>
  <si>
    <t>吳子甯</t>
  </si>
  <si>
    <t>018005</t>
  </si>
  <si>
    <t>李博原</t>
  </si>
  <si>
    <t>018006</t>
  </si>
  <si>
    <t>李嫀媗</t>
  </si>
  <si>
    <t>018007</t>
  </si>
  <si>
    <t>阮明德</t>
  </si>
  <si>
    <t>018008</t>
  </si>
  <si>
    <t>周姵玲</t>
  </si>
  <si>
    <t>018009</t>
  </si>
  <si>
    <t>林子津</t>
  </si>
  <si>
    <t>018010</t>
  </si>
  <si>
    <t>姜登耀</t>
  </si>
  <si>
    <t>018011</t>
  </si>
  <si>
    <t>凌家豪</t>
  </si>
  <si>
    <t>018012</t>
  </si>
  <si>
    <t>袁華軒</t>
  </si>
  <si>
    <t>018013</t>
  </si>
  <si>
    <t>馬兆新</t>
  </si>
  <si>
    <t>018014</t>
  </si>
  <si>
    <t>高泓穎</t>
  </si>
  <si>
    <t>018015</t>
  </si>
  <si>
    <t>張世錩</t>
  </si>
  <si>
    <t>018016</t>
  </si>
  <si>
    <t>張建凱</t>
  </si>
  <si>
    <t>018017</t>
  </si>
  <si>
    <t>張凱鈞</t>
  </si>
  <si>
    <t>018018</t>
  </si>
  <si>
    <t>張碩恩</t>
  </si>
  <si>
    <t>018019</t>
  </si>
  <si>
    <t>梁世瑀</t>
  </si>
  <si>
    <t>018020</t>
  </si>
  <si>
    <t>陳明暘</t>
  </si>
  <si>
    <t>018021</t>
  </si>
  <si>
    <t>陳癸孝</t>
  </si>
  <si>
    <t>018022</t>
  </si>
  <si>
    <t>陳睿均</t>
  </si>
  <si>
    <t>018023</t>
  </si>
  <si>
    <t>彭奕翔</t>
  </si>
  <si>
    <t>018024</t>
  </si>
  <si>
    <t>游承恩</t>
  </si>
  <si>
    <t>018025</t>
  </si>
  <si>
    <t>湯文正</t>
  </si>
  <si>
    <t>018026</t>
  </si>
  <si>
    <t>賀唯恩</t>
  </si>
  <si>
    <t>018027</t>
  </si>
  <si>
    <t>黃彥翔</t>
  </si>
  <si>
    <t>018028</t>
  </si>
  <si>
    <t>黃炯益</t>
  </si>
  <si>
    <t>018029</t>
  </si>
  <si>
    <t>黃勝</t>
  </si>
  <si>
    <t>018030</t>
  </si>
  <si>
    <t>黃煒智</t>
  </si>
  <si>
    <t>018031</t>
  </si>
  <si>
    <t>黃銘聖</t>
  </si>
  <si>
    <t>018033</t>
  </si>
  <si>
    <t>劉奕佐</t>
  </si>
  <si>
    <t>018034</t>
  </si>
  <si>
    <t>樂恩如</t>
  </si>
  <si>
    <t>018035</t>
  </si>
  <si>
    <t>鄧筠靜</t>
  </si>
  <si>
    <t>018036</t>
  </si>
  <si>
    <t>鄭家丞</t>
  </si>
  <si>
    <t>018037</t>
  </si>
  <si>
    <t>蕭國鎧</t>
  </si>
  <si>
    <t>018038</t>
  </si>
  <si>
    <t>簡昌平</t>
  </si>
  <si>
    <t>018039</t>
  </si>
  <si>
    <t>魏廷諺</t>
  </si>
  <si>
    <t>018040</t>
  </si>
  <si>
    <t>龐興祐</t>
  </si>
  <si>
    <t>012001</t>
  </si>
  <si>
    <t>王妤瑄</t>
  </si>
  <si>
    <t>012002</t>
  </si>
  <si>
    <t>甘宥瑀</t>
  </si>
  <si>
    <t>012003</t>
  </si>
  <si>
    <t>吳尚祐</t>
  </si>
  <si>
    <t>012004</t>
  </si>
  <si>
    <t>呂郁彤</t>
  </si>
  <si>
    <t>012005</t>
  </si>
  <si>
    <t>李皓宇</t>
  </si>
  <si>
    <t>012006</t>
  </si>
  <si>
    <t>林世勛</t>
  </si>
  <si>
    <t>012007</t>
  </si>
  <si>
    <t>林珈卉</t>
  </si>
  <si>
    <t>012008</t>
  </si>
  <si>
    <t>林聖涵</t>
  </si>
  <si>
    <t>012009</t>
  </si>
  <si>
    <t>邱芷蕾</t>
  </si>
  <si>
    <t>012010</t>
  </si>
  <si>
    <t>邱鈞浩</t>
  </si>
  <si>
    <t>012011</t>
  </si>
  <si>
    <t>邱聖</t>
  </si>
  <si>
    <t>012012</t>
  </si>
  <si>
    <t>姜智偵</t>
  </si>
  <si>
    <t>012013</t>
  </si>
  <si>
    <t>孫偉豪</t>
  </si>
  <si>
    <t>012014</t>
  </si>
  <si>
    <t>曹沛儒</t>
  </si>
  <si>
    <t>012015</t>
  </si>
  <si>
    <t>曹育嘉</t>
  </si>
  <si>
    <t>012016</t>
  </si>
  <si>
    <t>莊雯靜</t>
  </si>
  <si>
    <t>012017</t>
  </si>
  <si>
    <t>許博森</t>
  </si>
  <si>
    <t>012018</t>
  </si>
  <si>
    <t>許睿倢</t>
  </si>
  <si>
    <t>012020</t>
  </si>
  <si>
    <t>曾柏仁</t>
  </si>
  <si>
    <t>012021</t>
  </si>
  <si>
    <t>楊毓萱</t>
  </si>
  <si>
    <t>012022</t>
  </si>
  <si>
    <t>廖彥璿</t>
  </si>
  <si>
    <t>012023</t>
  </si>
  <si>
    <t>劉凱樂</t>
  </si>
  <si>
    <t>012024</t>
  </si>
  <si>
    <t>鄭立人</t>
  </si>
  <si>
    <t>012025</t>
  </si>
  <si>
    <t>謝佩珊</t>
  </si>
  <si>
    <t>012026</t>
  </si>
  <si>
    <t>謝明佑</t>
  </si>
  <si>
    <t>012027</t>
  </si>
  <si>
    <t>謝傅宇</t>
  </si>
  <si>
    <t>012028</t>
  </si>
  <si>
    <t>鞠念庭</t>
  </si>
  <si>
    <t>012029</t>
  </si>
  <si>
    <t>簡靖耘</t>
  </si>
  <si>
    <t>012030</t>
  </si>
  <si>
    <t>羅子玉</t>
  </si>
  <si>
    <t>012031</t>
  </si>
  <si>
    <t>羅宥期</t>
  </si>
  <si>
    <t>012032</t>
  </si>
  <si>
    <t>羅翊家</t>
  </si>
  <si>
    <t>012033</t>
  </si>
  <si>
    <t>羅濟塘</t>
  </si>
  <si>
    <t>012034</t>
  </si>
  <si>
    <t>012035</t>
  </si>
  <si>
    <t>劉玟廷</t>
  </si>
  <si>
    <t>013001</t>
  </si>
  <si>
    <t>牛家均</t>
  </si>
  <si>
    <t>013002</t>
  </si>
  <si>
    <t>王珮慈</t>
  </si>
  <si>
    <t>013003</t>
  </si>
  <si>
    <t>石芷安</t>
  </si>
  <si>
    <t>013004</t>
  </si>
  <si>
    <t>向純瑤</t>
  </si>
  <si>
    <t>013005</t>
  </si>
  <si>
    <t>朱昀芊</t>
  </si>
  <si>
    <t>013006</t>
  </si>
  <si>
    <t>余筱晴</t>
  </si>
  <si>
    <t>013007</t>
  </si>
  <si>
    <t>吳淑蓉</t>
  </si>
  <si>
    <t>013008</t>
  </si>
  <si>
    <t>吳靜宜</t>
  </si>
  <si>
    <t>013009</t>
  </si>
  <si>
    <t>李奇達</t>
  </si>
  <si>
    <t>013010</t>
  </si>
  <si>
    <t>李芮瑄</t>
  </si>
  <si>
    <t>013011</t>
  </si>
  <si>
    <t>杜筠希</t>
  </si>
  <si>
    <t>013012</t>
  </si>
  <si>
    <t>周智翔</t>
  </si>
  <si>
    <t>013013</t>
  </si>
  <si>
    <t>林子琪</t>
  </si>
  <si>
    <t>013014</t>
  </si>
  <si>
    <t>邱宇伶</t>
  </si>
  <si>
    <t>013015</t>
  </si>
  <si>
    <t>邱建豪</t>
  </si>
  <si>
    <t>013016</t>
  </si>
  <si>
    <t>邱彩綸</t>
  </si>
  <si>
    <t>013017</t>
  </si>
  <si>
    <t>邱寶儀</t>
  </si>
  <si>
    <t>013018</t>
  </si>
  <si>
    <t>金文濤</t>
  </si>
  <si>
    <t>013019</t>
  </si>
  <si>
    <t>柯樹賢</t>
  </si>
  <si>
    <t>013020</t>
  </si>
  <si>
    <t>翁茂祥</t>
  </si>
  <si>
    <t>013021</t>
  </si>
  <si>
    <t>翁梓齊</t>
  </si>
  <si>
    <t>013022</t>
  </si>
  <si>
    <t>張皓翔</t>
  </si>
  <si>
    <t>013023</t>
  </si>
  <si>
    <t>張瑜軒</t>
  </si>
  <si>
    <t>013024</t>
  </si>
  <si>
    <t>莊雁婷</t>
  </si>
  <si>
    <t>013025</t>
  </si>
  <si>
    <t>陳芯妤</t>
  </si>
  <si>
    <t>013026</t>
  </si>
  <si>
    <t>陳繹心</t>
  </si>
  <si>
    <t>013027</t>
  </si>
  <si>
    <t>陳藝升</t>
  </si>
  <si>
    <t>013028</t>
  </si>
  <si>
    <t>喬莉姍</t>
  </si>
  <si>
    <t>013029</t>
  </si>
  <si>
    <t>黃彤塔</t>
  </si>
  <si>
    <t>013030</t>
  </si>
  <si>
    <t>黃冠仁</t>
  </si>
  <si>
    <t>013031</t>
  </si>
  <si>
    <t>黃筠倢</t>
  </si>
  <si>
    <t>013032</t>
  </si>
  <si>
    <t>楊竣仁</t>
  </si>
  <si>
    <t>013033</t>
  </si>
  <si>
    <t>詹宜珊</t>
  </si>
  <si>
    <t>013034</t>
  </si>
  <si>
    <t>熊彩辰</t>
  </si>
  <si>
    <t>013035</t>
  </si>
  <si>
    <t>鄧聖潤</t>
  </si>
  <si>
    <t>013036</t>
  </si>
  <si>
    <t>盧依岑</t>
  </si>
  <si>
    <t>013037</t>
  </si>
  <si>
    <t>賴雅涵</t>
  </si>
  <si>
    <t>013038</t>
  </si>
  <si>
    <t>謝宛庭</t>
  </si>
  <si>
    <t>013039</t>
  </si>
  <si>
    <t>羅峻傑</t>
  </si>
  <si>
    <t>014001</t>
  </si>
  <si>
    <t>甘豐豪</t>
  </si>
  <si>
    <t>014002</t>
  </si>
  <si>
    <t>江東翰</t>
  </si>
  <si>
    <t>014003</t>
  </si>
  <si>
    <t>江書涵</t>
  </si>
  <si>
    <t>014004</t>
  </si>
  <si>
    <t>余皓翔</t>
  </si>
  <si>
    <t>014005</t>
  </si>
  <si>
    <t>吳天宇</t>
  </si>
  <si>
    <t>014006</t>
  </si>
  <si>
    <t>李文禓</t>
  </si>
  <si>
    <t>014007</t>
  </si>
  <si>
    <t>李易錚</t>
  </si>
  <si>
    <t>014008</t>
  </si>
  <si>
    <t>汪培生</t>
  </si>
  <si>
    <t>014009</t>
  </si>
  <si>
    <t>林于妘</t>
  </si>
  <si>
    <t>014010</t>
  </si>
  <si>
    <t>林彤頤</t>
  </si>
  <si>
    <t>014011</t>
  </si>
  <si>
    <t>邱鈺珊</t>
  </si>
  <si>
    <t>014012</t>
  </si>
  <si>
    <t>施宥茂</t>
  </si>
  <si>
    <t>014013</t>
  </si>
  <si>
    <t>范偌芸</t>
  </si>
  <si>
    <t>014014</t>
  </si>
  <si>
    <t>張育睿</t>
  </si>
  <si>
    <t>014015</t>
  </si>
  <si>
    <t>張芳榕</t>
  </si>
  <si>
    <t>014016</t>
  </si>
  <si>
    <t>張凱淇</t>
  </si>
  <si>
    <t>014017</t>
  </si>
  <si>
    <t>張惠恩</t>
  </si>
  <si>
    <t>014018</t>
  </si>
  <si>
    <t>張詠華</t>
  </si>
  <si>
    <t>014019</t>
  </si>
  <si>
    <t>陳哲旭</t>
  </si>
  <si>
    <t>014020</t>
  </si>
  <si>
    <t>陳喬恩</t>
  </si>
  <si>
    <t>014021</t>
  </si>
  <si>
    <t>陳樂洋</t>
  </si>
  <si>
    <t>014022</t>
  </si>
  <si>
    <t>曾于穎</t>
  </si>
  <si>
    <t>014023</t>
  </si>
  <si>
    <t>曾揚閎</t>
  </si>
  <si>
    <t>014024</t>
  </si>
  <si>
    <t>馮邦宇</t>
  </si>
  <si>
    <t>014025</t>
  </si>
  <si>
    <t>馮暄貽</t>
  </si>
  <si>
    <t>014026</t>
  </si>
  <si>
    <t>黃亮豫</t>
  </si>
  <si>
    <t>014027</t>
  </si>
  <si>
    <t>014028</t>
  </si>
  <si>
    <t>黃珮甄</t>
  </si>
  <si>
    <t>014029</t>
  </si>
  <si>
    <t>葉可彤</t>
  </si>
  <si>
    <t>014030</t>
  </si>
  <si>
    <t>葉宇騫</t>
  </si>
  <si>
    <t>014031</t>
  </si>
  <si>
    <t>葉宣佑</t>
  </si>
  <si>
    <t>014032</t>
  </si>
  <si>
    <t>葉映岑</t>
  </si>
  <si>
    <t>014033</t>
  </si>
  <si>
    <t>葉榆庭</t>
  </si>
  <si>
    <t>014034</t>
  </si>
  <si>
    <t>葛亭妤</t>
  </si>
  <si>
    <t>014035</t>
  </si>
  <si>
    <t>廖翊庭</t>
  </si>
  <si>
    <t>014036</t>
  </si>
  <si>
    <t>劉瑀馨</t>
  </si>
  <si>
    <t>014037</t>
  </si>
  <si>
    <t>鄭詠君</t>
  </si>
  <si>
    <t>014038</t>
  </si>
  <si>
    <t>鍾亦婷</t>
  </si>
  <si>
    <t>016001</t>
  </si>
  <si>
    <t>王于恩</t>
  </si>
  <si>
    <t>016002</t>
  </si>
  <si>
    <t>江羿</t>
  </si>
  <si>
    <t>016003</t>
  </si>
  <si>
    <t>余冠賢</t>
  </si>
  <si>
    <t>016004</t>
  </si>
  <si>
    <t>吳鍚立</t>
  </si>
  <si>
    <t>016005</t>
  </si>
  <si>
    <t>李念憑</t>
  </si>
  <si>
    <t>016006</t>
  </si>
  <si>
    <t>林廷恩</t>
  </si>
  <si>
    <t>016007</t>
  </si>
  <si>
    <t>林育辰</t>
  </si>
  <si>
    <t>016008</t>
  </si>
  <si>
    <t>林知萱</t>
  </si>
  <si>
    <t>016009</t>
  </si>
  <si>
    <t>林紘駿</t>
  </si>
  <si>
    <t>016010</t>
  </si>
  <si>
    <t>邱彥鈞</t>
  </si>
  <si>
    <t>016011</t>
  </si>
  <si>
    <t>姜晉宸</t>
  </si>
  <si>
    <t>016012</t>
  </si>
  <si>
    <t>柯宏俊</t>
  </si>
  <si>
    <t>016013</t>
  </si>
  <si>
    <t>徐麒原</t>
  </si>
  <si>
    <t>016014</t>
  </si>
  <si>
    <t>張世柏</t>
  </si>
  <si>
    <t>016015</t>
  </si>
  <si>
    <t>張昱翔</t>
  </si>
  <si>
    <t>016016</t>
  </si>
  <si>
    <t>張凱翌</t>
  </si>
  <si>
    <t>016017</t>
  </si>
  <si>
    <t>曹正儒</t>
  </si>
  <si>
    <t>016018</t>
  </si>
  <si>
    <t>許家福</t>
  </si>
  <si>
    <t>016019</t>
  </si>
  <si>
    <t>許藝翰</t>
  </si>
  <si>
    <t>016020</t>
  </si>
  <si>
    <t>陳邱瀚</t>
  </si>
  <si>
    <t>016021</t>
  </si>
  <si>
    <t>陳紹瑋</t>
  </si>
  <si>
    <t>016022</t>
  </si>
  <si>
    <t>陳鈞</t>
  </si>
  <si>
    <t>016023</t>
  </si>
  <si>
    <t>彭家瑞</t>
  </si>
  <si>
    <t>016024</t>
  </si>
  <si>
    <t>游俊硯</t>
  </si>
  <si>
    <t>016025</t>
  </si>
  <si>
    <t>粟偉哲</t>
  </si>
  <si>
    <t>016026</t>
  </si>
  <si>
    <t>黃宣翰</t>
  </si>
  <si>
    <t>016027</t>
  </si>
  <si>
    <t>楊凱鈞</t>
  </si>
  <si>
    <t>016028</t>
  </si>
  <si>
    <t>楊媃勛</t>
  </si>
  <si>
    <t>016029</t>
  </si>
  <si>
    <t>廖宜城</t>
  </si>
  <si>
    <t>016030</t>
  </si>
  <si>
    <t>廖昱勛</t>
  </si>
  <si>
    <t>016031</t>
  </si>
  <si>
    <t>劉揚義</t>
  </si>
  <si>
    <t>016032</t>
  </si>
  <si>
    <t>蔣頡</t>
  </si>
  <si>
    <t>016033</t>
  </si>
  <si>
    <t>鄧宇成</t>
  </si>
  <si>
    <t>016034</t>
  </si>
  <si>
    <t>韓銘軒</t>
  </si>
  <si>
    <t>016035</t>
  </si>
  <si>
    <t>簡家芸</t>
  </si>
  <si>
    <t>016036</t>
  </si>
  <si>
    <t>蘇晨睿</t>
  </si>
  <si>
    <t>017001</t>
  </si>
  <si>
    <t>王侑傑</t>
  </si>
  <si>
    <t>017002</t>
  </si>
  <si>
    <t>王承緯</t>
  </si>
  <si>
    <t>017003</t>
  </si>
  <si>
    <t>王泓棋</t>
  </si>
  <si>
    <t>017004</t>
  </si>
  <si>
    <t>王凱威</t>
  </si>
  <si>
    <t>017005</t>
  </si>
  <si>
    <t>田翔宇</t>
  </si>
  <si>
    <t>017006</t>
  </si>
  <si>
    <t>池承翰</t>
  </si>
  <si>
    <t>017007</t>
  </si>
  <si>
    <t>吳沛蓁</t>
  </si>
  <si>
    <t>017008</t>
  </si>
  <si>
    <t>吳冠廷</t>
  </si>
  <si>
    <t>017009</t>
  </si>
  <si>
    <t>吳德駿</t>
  </si>
  <si>
    <t>017010</t>
  </si>
  <si>
    <t>李憶翔</t>
  </si>
  <si>
    <t>017011</t>
  </si>
  <si>
    <t>周宣侑</t>
  </si>
  <si>
    <t>017012</t>
  </si>
  <si>
    <t>周郁姍</t>
  </si>
  <si>
    <t>017013</t>
  </si>
  <si>
    <t>洪鈺哲</t>
  </si>
  <si>
    <t>017014</t>
  </si>
  <si>
    <t>張嘉恩</t>
  </si>
  <si>
    <t>017015</t>
  </si>
  <si>
    <t>張榕峻</t>
  </si>
  <si>
    <t>017016</t>
  </si>
  <si>
    <t>梁紘愷</t>
  </si>
  <si>
    <t>017017</t>
  </si>
  <si>
    <t>莊承峰</t>
  </si>
  <si>
    <t>017018</t>
  </si>
  <si>
    <t>許定岳</t>
  </si>
  <si>
    <t>017019</t>
  </si>
  <si>
    <t>許岳廷</t>
  </si>
  <si>
    <t>017020</t>
  </si>
  <si>
    <t>郭丞恩</t>
  </si>
  <si>
    <t>017021</t>
  </si>
  <si>
    <t>陳忞樂</t>
  </si>
  <si>
    <t>017022</t>
  </si>
  <si>
    <t>陳冠宏</t>
  </si>
  <si>
    <t>017023</t>
  </si>
  <si>
    <t>陳威廷</t>
  </si>
  <si>
    <t>017024</t>
  </si>
  <si>
    <t>陳國恩</t>
  </si>
  <si>
    <t>017025</t>
  </si>
  <si>
    <t>陳榮隆</t>
  </si>
  <si>
    <t>017026</t>
  </si>
  <si>
    <t>馮維全</t>
  </si>
  <si>
    <t>017027</t>
  </si>
  <si>
    <t>楊凱崴</t>
  </si>
  <si>
    <t>017028</t>
  </si>
  <si>
    <t>楊博文</t>
  </si>
  <si>
    <t>017029</t>
  </si>
  <si>
    <t>萬彥榆</t>
  </si>
  <si>
    <t>017030</t>
  </si>
  <si>
    <t>葉柏亨</t>
  </si>
  <si>
    <t>017031</t>
  </si>
  <si>
    <t>詹聖篁</t>
  </si>
  <si>
    <t>017032</t>
  </si>
  <si>
    <t>廖呈培</t>
  </si>
  <si>
    <t>017033</t>
  </si>
  <si>
    <t>廖偉盛</t>
  </si>
  <si>
    <t>017034</t>
  </si>
  <si>
    <t>練瑞暘</t>
  </si>
  <si>
    <t>017035</t>
  </si>
  <si>
    <t>謝璨宇</t>
  </si>
  <si>
    <t>017036</t>
  </si>
  <si>
    <t>鍾政佑</t>
  </si>
  <si>
    <t>017037</t>
  </si>
  <si>
    <t>張秉勳</t>
  </si>
  <si>
    <t>015001</t>
  </si>
  <si>
    <t>古宇倫</t>
  </si>
  <si>
    <t>015002</t>
  </si>
  <si>
    <t>江承翰</t>
  </si>
  <si>
    <t>015003</t>
  </si>
  <si>
    <t>江宥霖</t>
  </si>
  <si>
    <t>015004</t>
  </si>
  <si>
    <t>江晉豪</t>
  </si>
  <si>
    <t>015005</t>
  </si>
  <si>
    <t>吳瑞鑫</t>
  </si>
  <si>
    <t>015006</t>
  </si>
  <si>
    <t>宋宇浩</t>
  </si>
  <si>
    <t>015007</t>
  </si>
  <si>
    <t>李日呈</t>
  </si>
  <si>
    <t>015008</t>
  </si>
  <si>
    <t>李泓毅</t>
  </si>
  <si>
    <t>015009</t>
  </si>
  <si>
    <t>林鴻侑</t>
  </si>
  <si>
    <t>015010</t>
  </si>
  <si>
    <t>胡名勳</t>
  </si>
  <si>
    <t>015011</t>
  </si>
  <si>
    <t>徐旻慶</t>
  </si>
  <si>
    <t>015012</t>
  </si>
  <si>
    <t>徐瑞挺</t>
  </si>
  <si>
    <t>015013</t>
  </si>
  <si>
    <t>翁沁葳</t>
  </si>
  <si>
    <t>015014</t>
  </si>
  <si>
    <t>張祁駿</t>
  </si>
  <si>
    <t>015015</t>
  </si>
  <si>
    <t>張家軒</t>
  </si>
  <si>
    <t>015016</t>
  </si>
  <si>
    <t>張楷祥</t>
  </si>
  <si>
    <t>015017</t>
  </si>
  <si>
    <t>莊博宇</t>
  </si>
  <si>
    <t>015018</t>
  </si>
  <si>
    <t>郭堉愷</t>
  </si>
  <si>
    <t>015019</t>
  </si>
  <si>
    <t>陳子辰</t>
  </si>
  <si>
    <t>015020</t>
  </si>
  <si>
    <t>陳少琪</t>
  </si>
  <si>
    <t>015021</t>
  </si>
  <si>
    <t>陳佑安</t>
  </si>
  <si>
    <t>015022</t>
  </si>
  <si>
    <t>陳惟立</t>
  </si>
  <si>
    <t>015023</t>
  </si>
  <si>
    <t>絲逸棋</t>
  </si>
  <si>
    <t>015024</t>
  </si>
  <si>
    <t>黃千瑜</t>
  </si>
  <si>
    <t>015025</t>
  </si>
  <si>
    <t>黃冠淞</t>
  </si>
  <si>
    <t>015026</t>
  </si>
  <si>
    <t>楊宸昊</t>
  </si>
  <si>
    <t>015027</t>
  </si>
  <si>
    <t>葉政祥</t>
  </si>
  <si>
    <t>015028</t>
  </si>
  <si>
    <t>詹伯承</t>
  </si>
  <si>
    <t>015029</t>
  </si>
  <si>
    <t>鄒承豪</t>
  </si>
  <si>
    <t>015030</t>
  </si>
  <si>
    <t>廖云嘉</t>
  </si>
  <si>
    <t>015031</t>
  </si>
  <si>
    <t>劉玉釩</t>
  </si>
  <si>
    <t>015032</t>
  </si>
  <si>
    <t>蔣凱翔</t>
  </si>
  <si>
    <t>015033</t>
  </si>
  <si>
    <t>鄭宸豐</t>
  </si>
  <si>
    <t>015034</t>
  </si>
  <si>
    <t>賴亭妤</t>
  </si>
  <si>
    <t>015035</t>
  </si>
  <si>
    <t>簡爾廷</t>
  </si>
  <si>
    <t>015036</t>
  </si>
  <si>
    <t>魏文龍</t>
  </si>
  <si>
    <t>015037</t>
  </si>
  <si>
    <t>羅立德</t>
  </si>
  <si>
    <t>015038</t>
  </si>
  <si>
    <t>羅楷洋</t>
  </si>
  <si>
    <t>015039</t>
  </si>
  <si>
    <t>鄧福弘</t>
  </si>
  <si>
    <t>015040</t>
  </si>
  <si>
    <t>019001</t>
  </si>
  <si>
    <t>甘濬維</t>
  </si>
  <si>
    <t>019002</t>
  </si>
  <si>
    <t>宋尚澄</t>
  </si>
  <si>
    <t>019003</t>
  </si>
  <si>
    <t>李羿臻</t>
  </si>
  <si>
    <t>019004</t>
  </si>
  <si>
    <t>周廷翰</t>
  </si>
  <si>
    <t>019005</t>
  </si>
  <si>
    <t>康智炫</t>
  </si>
  <si>
    <t>019006</t>
  </si>
  <si>
    <t>彭美云</t>
  </si>
  <si>
    <t>019007</t>
  </si>
  <si>
    <t>馮威方</t>
  </si>
  <si>
    <t>019008</t>
  </si>
  <si>
    <t>溫資函</t>
  </si>
  <si>
    <t>019010</t>
  </si>
  <si>
    <t>鄭雅云</t>
  </si>
  <si>
    <t>019009</t>
  </si>
  <si>
    <t>鄧鴻華</t>
  </si>
  <si>
    <t>019011</t>
  </si>
  <si>
    <t>簡佳柔</t>
  </si>
  <si>
    <t>019012</t>
  </si>
  <si>
    <t>江孟宸</t>
  </si>
  <si>
    <t>019013</t>
  </si>
  <si>
    <t>江謝佑榮</t>
  </si>
  <si>
    <t>019014</t>
  </si>
  <si>
    <t>林詠心</t>
  </si>
  <si>
    <t>019015</t>
  </si>
  <si>
    <t>張敏萱</t>
  </si>
  <si>
    <t>019016</t>
  </si>
  <si>
    <t>陳彥佑</t>
  </si>
  <si>
    <t>019017</t>
  </si>
  <si>
    <t>覃文新</t>
  </si>
  <si>
    <t>019018</t>
  </si>
  <si>
    <t>黃芮均</t>
  </si>
  <si>
    <t>019019</t>
  </si>
  <si>
    <t>鄒侑穎</t>
  </si>
  <si>
    <t>019020</t>
  </si>
  <si>
    <t>劉靜璇</t>
  </si>
  <si>
    <t>019021</t>
  </si>
  <si>
    <t>鍾佩珊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</si>
</sst>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&quot; &quot;;[Red]&quot;(&quot;0.0&quot;)&quot;"/>
    <numFmt numFmtId="177" formatCode="0&quot; &quot;;[Red]&quot;(&quot;0&quot;)&quot;"/>
    <numFmt numFmtId="178" formatCode="0.0;[Red]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53"/>
      <name val="新細明體"/>
      <family val="1"/>
    </font>
    <font>
      <sz val="12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6"/>
      <color indexed="12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FF6600"/>
      <name val="新細明體"/>
      <family val="1"/>
    </font>
    <font>
      <sz val="12"/>
      <color rgb="FFFF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新細明體"/>
      <family val="1"/>
    </font>
    <font>
      <b/>
      <sz val="10"/>
      <color rgb="FF000000"/>
      <name val="新細明體"/>
      <family val="1"/>
    </font>
    <font>
      <sz val="11"/>
      <color rgb="FF000000"/>
      <name val="新細明體"/>
      <family val="1"/>
    </font>
    <font>
      <sz val="10"/>
      <color rgb="FF000000"/>
      <name val="新細明體"/>
      <family val="1"/>
    </font>
    <font>
      <sz val="10"/>
      <color rgb="FF000000"/>
      <name val="Times New Roman"/>
      <family val="1"/>
    </font>
    <font>
      <sz val="11"/>
      <color rgb="FF000000"/>
      <name val="標楷體"/>
      <family val="4"/>
    </font>
    <font>
      <sz val="9"/>
      <color rgb="FF000000"/>
      <name val="新細明體"/>
      <family val="1"/>
    </font>
    <font>
      <b/>
      <sz val="16"/>
      <color rgb="FF0000FF"/>
      <name val="新細明體"/>
      <family val="1"/>
    </font>
    <font>
      <b/>
      <sz val="12"/>
      <color rgb="FFFF0000"/>
      <name val="新細明體"/>
      <family val="1"/>
    </font>
    <font>
      <b/>
      <sz val="12"/>
      <color rgb="FF0000FF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0BE"/>
        <bgColor indexed="64"/>
      </patternFill>
    </fill>
    <fill>
      <patternFill patternType="solid">
        <fgColor rgb="FFF8E6DA"/>
        <bgColor indexed="64"/>
      </patternFill>
    </fill>
    <fill>
      <patternFill patternType="solid">
        <fgColor rgb="FFE9F0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medium">
        <color rgb="FF000000"/>
      </left>
      <right/>
      <top/>
      <bottom/>
      <diagonal style="thin">
        <color rgb="FF000000"/>
      </diagonal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rgb="FF000000"/>
      </diagonal>
    </border>
    <border diagonalDown="1">
      <left/>
      <right style="thin">
        <color rgb="FF000000"/>
      </right>
      <top/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0" fillId="0" borderId="0" applyFont="0" applyFill="0" applyBorder="0" applyAlignment="0" applyProtection="0"/>
    <xf numFmtId="0" fontId="37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0" borderId="3" applyNumberFormat="0" applyFill="0" applyAlignment="0" applyProtection="0"/>
    <xf numFmtId="0" fontId="3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30">
    <xf numFmtId="0" fontId="0" fillId="0" borderId="0" xfId="0" applyAlignment="1">
      <alignment vertical="center"/>
    </xf>
    <xf numFmtId="0" fontId="49" fillId="33" borderId="10" xfId="0" applyFont="1" applyFill="1" applyBorder="1" applyAlignment="1">
      <alignment wrapText="1"/>
    </xf>
    <xf numFmtId="0" fontId="49" fillId="33" borderId="0" xfId="0" applyFont="1" applyFill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12" xfId="0" applyFont="1" applyFill="1" applyBorder="1" applyAlignment="1">
      <alignment wrapText="1"/>
    </xf>
    <xf numFmtId="0" fontId="49" fillId="33" borderId="13" xfId="0" applyFont="1" applyFill="1" applyBorder="1" applyAlignment="1">
      <alignment wrapText="1"/>
    </xf>
    <xf numFmtId="0" fontId="0" fillId="33" borderId="14" xfId="0" applyFill="1" applyBorder="1" applyAlignment="1">
      <alignment horizontal="left" vertical="center"/>
    </xf>
    <xf numFmtId="0" fontId="50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50" fillId="35" borderId="19" xfId="0" applyFont="1" applyFill="1" applyBorder="1" applyAlignment="1">
      <alignment horizontal="center" vertical="center" wrapText="1"/>
    </xf>
    <xf numFmtId="9" fontId="50" fillId="35" borderId="20" xfId="0" applyNumberFormat="1" applyFont="1" applyFill="1" applyBorder="1" applyAlignment="1">
      <alignment horizontal="center" vertical="center" shrinkToFit="1"/>
    </xf>
    <xf numFmtId="0" fontId="50" fillId="35" borderId="21" xfId="0" applyFont="1" applyFill="1" applyBorder="1" applyAlignment="1">
      <alignment horizontal="center" vertical="center" wrapText="1" shrinkToFit="1"/>
    </xf>
    <xf numFmtId="0" fontId="50" fillId="35" borderId="19" xfId="0" applyFont="1" applyFill="1" applyBorder="1" applyAlignment="1">
      <alignment horizontal="center" vertical="center" wrapText="1" shrinkToFit="1"/>
    </xf>
    <xf numFmtId="9" fontId="50" fillId="35" borderId="20" xfId="0" applyNumberFormat="1" applyFont="1" applyFill="1" applyBorder="1" applyAlignment="1">
      <alignment horizontal="center" vertical="center" wrapText="1" shrinkToFit="1"/>
    </xf>
    <xf numFmtId="0" fontId="51" fillId="36" borderId="22" xfId="0" applyFont="1" applyFill="1" applyBorder="1" applyAlignment="1">
      <alignment/>
    </xf>
    <xf numFmtId="0" fontId="51" fillId="37" borderId="23" xfId="0" applyFont="1" applyFill="1" applyBorder="1" applyAlignment="1">
      <alignment/>
    </xf>
    <xf numFmtId="0" fontId="51" fillId="38" borderId="24" xfId="0" applyFont="1" applyFill="1" applyBorder="1" applyAlignment="1">
      <alignment/>
    </xf>
    <xf numFmtId="177" fontId="52" fillId="0" borderId="25" xfId="0" applyNumberFormat="1" applyFont="1" applyBorder="1" applyAlignment="1" applyProtection="1">
      <alignment vertical="center" shrinkToFit="1"/>
      <protection locked="0"/>
    </xf>
    <xf numFmtId="177" fontId="52" fillId="35" borderId="26" xfId="0" applyNumberFormat="1" applyFont="1" applyFill="1" applyBorder="1" applyAlignment="1">
      <alignment vertical="center" shrinkToFit="1"/>
    </xf>
    <xf numFmtId="176" fontId="52" fillId="35" borderId="26" xfId="0" applyNumberFormat="1" applyFont="1" applyFill="1" applyBorder="1" applyAlignment="1">
      <alignment vertical="center" shrinkToFit="1"/>
    </xf>
    <xf numFmtId="176" fontId="52" fillId="35" borderId="24" xfId="0" applyNumberFormat="1" applyFont="1" applyFill="1" applyBorder="1" applyAlignment="1">
      <alignment horizontal="center" vertical="center" shrinkToFit="1"/>
    </xf>
    <xf numFmtId="177" fontId="52" fillId="34" borderId="26" xfId="0" applyNumberFormat="1" applyFont="1" applyFill="1" applyBorder="1" applyAlignment="1">
      <alignment vertical="center" shrinkToFit="1"/>
    </xf>
    <xf numFmtId="176" fontId="53" fillId="34" borderId="24" xfId="0" applyNumberFormat="1" applyFont="1" applyFill="1" applyBorder="1" applyAlignment="1">
      <alignment horizontal="center" vertical="center" shrinkToFit="1"/>
    </xf>
    <xf numFmtId="177" fontId="52" fillId="0" borderId="26" xfId="0" applyNumberFormat="1" applyFont="1" applyBorder="1" applyAlignment="1" applyProtection="1">
      <alignment vertical="center" shrinkToFit="1"/>
      <protection locked="0"/>
    </xf>
    <xf numFmtId="178" fontId="52" fillId="35" borderId="26" xfId="0" applyNumberFormat="1" applyFont="1" applyFill="1" applyBorder="1" applyAlignment="1">
      <alignment vertical="center" shrinkToFit="1"/>
    </xf>
    <xf numFmtId="176" fontId="53" fillId="35" borderId="24" xfId="0" applyNumberFormat="1" applyFont="1" applyFill="1" applyBorder="1" applyAlignment="1">
      <alignment vertical="center" shrinkToFit="1"/>
    </xf>
    <xf numFmtId="177" fontId="52" fillId="34" borderId="27" xfId="0" applyNumberFormat="1" applyFont="1" applyFill="1" applyBorder="1" applyAlignment="1">
      <alignment horizontal="center" vertical="center" shrinkToFit="1"/>
    </xf>
    <xf numFmtId="0" fontId="51" fillId="36" borderId="28" xfId="0" applyFont="1" applyFill="1" applyBorder="1" applyAlignment="1">
      <alignment/>
    </xf>
    <xf numFmtId="0" fontId="51" fillId="37" borderId="29" xfId="0" applyFont="1" applyFill="1" applyBorder="1" applyAlignment="1">
      <alignment/>
    </xf>
    <xf numFmtId="0" fontId="51" fillId="38" borderId="30" xfId="0" applyFont="1" applyFill="1" applyBorder="1" applyAlignment="1">
      <alignment/>
    </xf>
    <xf numFmtId="177" fontId="52" fillId="0" borderId="31" xfId="0" applyNumberFormat="1" applyFont="1" applyBorder="1" applyAlignment="1" applyProtection="1">
      <alignment vertical="center" shrinkToFit="1"/>
      <protection locked="0"/>
    </xf>
    <xf numFmtId="177" fontId="52" fillId="35" borderId="32" xfId="0" applyNumberFormat="1" applyFont="1" applyFill="1" applyBorder="1" applyAlignment="1">
      <alignment vertical="center" shrinkToFit="1"/>
    </xf>
    <xf numFmtId="176" fontId="52" fillId="35" borderId="32" xfId="0" applyNumberFormat="1" applyFont="1" applyFill="1" applyBorder="1" applyAlignment="1">
      <alignment vertical="center" shrinkToFit="1"/>
    </xf>
    <xf numFmtId="176" fontId="52" fillId="35" borderId="30" xfId="0" applyNumberFormat="1" applyFont="1" applyFill="1" applyBorder="1" applyAlignment="1">
      <alignment horizontal="center" vertical="center" shrinkToFit="1"/>
    </xf>
    <xf numFmtId="177" fontId="52" fillId="0" borderId="33" xfId="0" applyNumberFormat="1" applyFont="1" applyBorder="1" applyAlignment="1" applyProtection="1">
      <alignment vertical="center" shrinkToFit="1"/>
      <protection locked="0"/>
    </xf>
    <xf numFmtId="177" fontId="52" fillId="34" borderId="34" xfId="0" applyNumberFormat="1" applyFont="1" applyFill="1" applyBorder="1" applyAlignment="1">
      <alignment vertical="center" shrinkToFit="1"/>
    </xf>
    <xf numFmtId="176" fontId="53" fillId="34" borderId="35" xfId="0" applyNumberFormat="1" applyFont="1" applyFill="1" applyBorder="1" applyAlignment="1">
      <alignment horizontal="center" vertical="center" shrinkToFit="1"/>
    </xf>
    <xf numFmtId="177" fontId="52" fillId="0" borderId="32" xfId="0" applyNumberFormat="1" applyFont="1" applyBorder="1" applyAlignment="1" applyProtection="1">
      <alignment vertical="center" shrinkToFit="1"/>
      <protection locked="0"/>
    </xf>
    <xf numFmtId="178" fontId="52" fillId="35" borderId="32" xfId="0" applyNumberFormat="1" applyFont="1" applyFill="1" applyBorder="1" applyAlignment="1">
      <alignment vertical="center" shrinkToFit="1"/>
    </xf>
    <xf numFmtId="176" fontId="53" fillId="35" borderId="35" xfId="0" applyNumberFormat="1" applyFont="1" applyFill="1" applyBorder="1" applyAlignment="1">
      <alignment vertical="center" shrinkToFit="1"/>
    </xf>
    <xf numFmtId="177" fontId="52" fillId="34" borderId="36" xfId="0" applyNumberFormat="1" applyFont="1" applyFill="1" applyBorder="1" applyAlignment="1">
      <alignment horizontal="center" vertical="center" shrinkToFit="1"/>
    </xf>
    <xf numFmtId="0" fontId="51" fillId="36" borderId="37" xfId="0" applyFont="1" applyFill="1" applyBorder="1" applyAlignment="1">
      <alignment/>
    </xf>
    <xf numFmtId="0" fontId="51" fillId="37" borderId="18" xfId="0" applyFont="1" applyFill="1" applyBorder="1" applyAlignment="1">
      <alignment/>
    </xf>
    <xf numFmtId="0" fontId="51" fillId="38" borderId="20" xfId="0" applyFont="1" applyFill="1" applyBorder="1" applyAlignment="1">
      <alignment/>
    </xf>
    <xf numFmtId="177" fontId="52" fillId="0" borderId="38" xfId="0" applyNumberFormat="1" applyFont="1" applyBorder="1" applyAlignment="1" applyProtection="1">
      <alignment vertical="center" shrinkToFit="1"/>
      <protection locked="0"/>
    </xf>
    <xf numFmtId="177" fontId="52" fillId="35" borderId="19" xfId="0" applyNumberFormat="1" applyFont="1" applyFill="1" applyBorder="1" applyAlignment="1">
      <alignment vertical="center" shrinkToFit="1"/>
    </xf>
    <xf numFmtId="176" fontId="52" fillId="35" borderId="19" xfId="0" applyNumberFormat="1" applyFont="1" applyFill="1" applyBorder="1" applyAlignment="1">
      <alignment vertical="center" shrinkToFit="1"/>
    </xf>
    <xf numFmtId="176" fontId="52" fillId="35" borderId="20" xfId="0" applyNumberFormat="1" applyFont="1" applyFill="1" applyBorder="1" applyAlignment="1">
      <alignment horizontal="center" vertical="center" shrinkToFit="1"/>
    </xf>
    <xf numFmtId="177" fontId="52" fillId="0" borderId="21" xfId="0" applyNumberFormat="1" applyFont="1" applyBorder="1" applyAlignment="1" applyProtection="1">
      <alignment vertical="center" shrinkToFit="1"/>
      <protection locked="0"/>
    </xf>
    <xf numFmtId="177" fontId="52" fillId="34" borderId="19" xfId="0" applyNumberFormat="1" applyFont="1" applyFill="1" applyBorder="1" applyAlignment="1">
      <alignment vertical="center" shrinkToFit="1"/>
    </xf>
    <xf numFmtId="176" fontId="53" fillId="34" borderId="20" xfId="0" applyNumberFormat="1" applyFont="1" applyFill="1" applyBorder="1" applyAlignment="1">
      <alignment horizontal="center" vertical="center" shrinkToFit="1"/>
    </xf>
    <xf numFmtId="177" fontId="52" fillId="0" borderId="19" xfId="0" applyNumberFormat="1" applyFont="1" applyBorder="1" applyAlignment="1" applyProtection="1">
      <alignment vertical="center" shrinkToFit="1"/>
      <protection locked="0"/>
    </xf>
    <xf numFmtId="178" fontId="52" fillId="35" borderId="19" xfId="0" applyNumberFormat="1" applyFont="1" applyFill="1" applyBorder="1" applyAlignment="1">
      <alignment vertical="center" shrinkToFit="1"/>
    </xf>
    <xf numFmtId="176" fontId="53" fillId="35" borderId="20" xfId="0" applyNumberFormat="1" applyFont="1" applyFill="1" applyBorder="1" applyAlignment="1">
      <alignment vertical="center" shrinkToFit="1"/>
    </xf>
    <xf numFmtId="177" fontId="52" fillId="34" borderId="39" xfId="0" applyNumberFormat="1" applyFont="1" applyFill="1" applyBorder="1" applyAlignment="1">
      <alignment horizontal="center" vertical="center" shrinkToFit="1"/>
    </xf>
    <xf numFmtId="0" fontId="51" fillId="37" borderId="40" xfId="0" applyFont="1" applyFill="1" applyBorder="1" applyAlignment="1">
      <alignment/>
    </xf>
    <xf numFmtId="0" fontId="51" fillId="38" borderId="35" xfId="0" applyFont="1" applyFill="1" applyBorder="1" applyAlignment="1">
      <alignment/>
    </xf>
    <xf numFmtId="177" fontId="52" fillId="0" borderId="34" xfId="0" applyNumberFormat="1" applyFont="1" applyBorder="1" applyAlignment="1" applyProtection="1">
      <alignment vertical="center" shrinkToFit="1"/>
      <protection locked="0"/>
    </xf>
    <xf numFmtId="178" fontId="52" fillId="35" borderId="34" xfId="0" applyNumberFormat="1" applyFont="1" applyFill="1" applyBorder="1" applyAlignment="1">
      <alignment vertical="center" shrinkToFit="1"/>
    </xf>
    <xf numFmtId="177" fontId="52" fillId="34" borderId="41" xfId="0" applyNumberFormat="1" applyFont="1" applyFill="1" applyBorder="1" applyAlignment="1">
      <alignment horizontal="center" vertical="center" shrinkToFit="1"/>
    </xf>
    <xf numFmtId="177" fontId="52" fillId="35" borderId="34" xfId="0" applyNumberFormat="1" applyFont="1" applyFill="1" applyBorder="1" applyAlignment="1">
      <alignment vertical="center" shrinkToFit="1"/>
    </xf>
    <xf numFmtId="176" fontId="52" fillId="35" borderId="34" xfId="0" applyNumberFormat="1" applyFont="1" applyFill="1" applyBorder="1" applyAlignment="1">
      <alignment vertical="center" shrinkToFit="1"/>
    </xf>
    <xf numFmtId="176" fontId="52" fillId="35" borderId="35" xfId="0" applyNumberFormat="1" applyFont="1" applyFill="1" applyBorder="1" applyAlignment="1">
      <alignment horizontal="center" vertical="center" shrinkToFit="1"/>
    </xf>
    <xf numFmtId="177" fontId="52" fillId="0" borderId="11" xfId="0" applyNumberFormat="1" applyFont="1" applyBorder="1" applyAlignment="1" applyProtection="1">
      <alignment vertical="center" shrinkToFit="1"/>
      <protection locked="0"/>
    </xf>
    <xf numFmtId="177" fontId="52" fillId="35" borderId="42" xfId="0" applyNumberFormat="1" applyFont="1" applyFill="1" applyBorder="1" applyAlignment="1">
      <alignment vertical="center" shrinkToFit="1"/>
    </xf>
    <xf numFmtId="176" fontId="52" fillId="35" borderId="42" xfId="0" applyNumberFormat="1" applyFont="1" applyFill="1" applyBorder="1" applyAlignment="1">
      <alignment vertical="center" shrinkToFit="1"/>
    </xf>
    <xf numFmtId="176" fontId="52" fillId="35" borderId="43" xfId="0" applyNumberFormat="1" applyFont="1" applyFill="1" applyBorder="1" applyAlignment="1">
      <alignment horizontal="center" vertical="center" shrinkToFit="1"/>
    </xf>
    <xf numFmtId="0" fontId="51" fillId="36" borderId="28" xfId="0" applyFont="1" applyFill="1" applyBorder="1" applyAlignment="1">
      <alignment vertical="center"/>
    </xf>
    <xf numFmtId="0" fontId="51" fillId="37" borderId="29" xfId="0" applyFont="1" applyFill="1" applyBorder="1" applyAlignment="1">
      <alignment vertical="center"/>
    </xf>
    <xf numFmtId="0" fontId="51" fillId="38" borderId="30" xfId="0" applyFont="1" applyFill="1" applyBorder="1" applyAlignment="1">
      <alignment vertical="center"/>
    </xf>
    <xf numFmtId="0" fontId="51" fillId="37" borderId="18" xfId="0" applyFont="1" applyFill="1" applyBorder="1" applyAlignment="1">
      <alignment vertical="center"/>
    </xf>
    <xf numFmtId="0" fontId="51" fillId="38" borderId="20" xfId="0" applyFont="1" applyFill="1" applyBorder="1" applyAlignment="1">
      <alignment vertical="center"/>
    </xf>
    <xf numFmtId="0" fontId="51" fillId="36" borderId="22" xfId="0" applyFont="1" applyFill="1" applyBorder="1" applyAlignment="1">
      <alignment vertical="center"/>
    </xf>
    <xf numFmtId="49" fontId="51" fillId="37" borderId="40" xfId="0" applyNumberFormat="1" applyFont="1" applyFill="1" applyBorder="1" applyAlignment="1" applyProtection="1">
      <alignment horizontal="left" vertical="center" shrinkToFit="1"/>
      <protection locked="0"/>
    </xf>
    <xf numFmtId="49" fontId="51" fillId="38" borderId="35" xfId="0" applyNumberFormat="1" applyFont="1" applyFill="1" applyBorder="1" applyAlignment="1" applyProtection="1">
      <alignment horizontal="left" vertical="center" shrinkToFit="1"/>
      <protection locked="0"/>
    </xf>
    <xf numFmtId="49" fontId="51" fillId="37" borderId="29" xfId="0" applyNumberFormat="1" applyFont="1" applyFill="1" applyBorder="1" applyAlignment="1" applyProtection="1">
      <alignment horizontal="left" vertical="center" shrinkToFit="1"/>
      <protection locked="0"/>
    </xf>
    <xf numFmtId="49" fontId="51" fillId="38" borderId="30" xfId="0" applyNumberFormat="1" applyFont="1" applyFill="1" applyBorder="1" applyAlignment="1" applyProtection="1">
      <alignment horizontal="left" vertical="center" shrinkToFit="1"/>
      <protection locked="0"/>
    </xf>
    <xf numFmtId="0" fontId="51" fillId="37" borderId="29" xfId="0" applyFont="1" applyFill="1" applyBorder="1" applyAlignment="1" applyProtection="1">
      <alignment horizontal="left" vertical="center" shrinkToFit="1"/>
      <protection locked="0"/>
    </xf>
    <xf numFmtId="0" fontId="51" fillId="38" borderId="30" xfId="0" applyFont="1" applyFill="1" applyBorder="1" applyAlignment="1" applyProtection="1">
      <alignment horizontal="left" vertical="center" shrinkToFit="1"/>
      <protection locked="0"/>
    </xf>
    <xf numFmtId="0" fontId="0" fillId="36" borderId="28" xfId="0" applyFill="1" applyBorder="1" applyAlignment="1">
      <alignment vertical="center"/>
    </xf>
    <xf numFmtId="0" fontId="0" fillId="36" borderId="37" xfId="0" applyFill="1" applyBorder="1" applyAlignment="1">
      <alignment vertical="center"/>
    </xf>
    <xf numFmtId="0" fontId="0" fillId="37" borderId="18" xfId="0" applyFill="1" applyBorder="1" applyAlignment="1" applyProtection="1">
      <alignment horizontal="left" vertical="center" shrinkToFit="1"/>
      <protection locked="0"/>
    </xf>
    <xf numFmtId="0" fontId="0" fillId="38" borderId="20" xfId="0" applyFill="1" applyBorder="1" applyAlignment="1" applyProtection="1">
      <alignment horizontal="left" vertical="center" shrinkToFit="1"/>
      <protection locked="0"/>
    </xf>
    <xf numFmtId="0" fontId="0" fillId="36" borderId="41" xfId="0" applyFill="1" applyBorder="1" applyAlignment="1">
      <alignment vertical="center"/>
    </xf>
    <xf numFmtId="0" fontId="0" fillId="37" borderId="31" xfId="0" applyFill="1" applyBorder="1" applyAlignment="1" applyProtection="1">
      <alignment horizontal="left" vertical="center" shrinkToFit="1"/>
      <protection locked="0"/>
    </xf>
    <xf numFmtId="0" fontId="0" fillId="38" borderId="44" xfId="0" applyFill="1" applyBorder="1" applyAlignment="1" applyProtection="1">
      <alignment horizontal="left" vertical="center" shrinkToFit="1"/>
      <protection locked="0"/>
    </xf>
    <xf numFmtId="177" fontId="52" fillId="0" borderId="23" xfId="0" applyNumberFormat="1" applyFont="1" applyBorder="1" applyAlignment="1" applyProtection="1">
      <alignment vertical="center" shrinkToFit="1"/>
      <protection locked="0"/>
    </xf>
    <xf numFmtId="49" fontId="0" fillId="36" borderId="45" xfId="0" applyNumberFormat="1" applyFill="1" applyBorder="1" applyAlignment="1">
      <alignment vertical="center"/>
    </xf>
    <xf numFmtId="0" fontId="0" fillId="37" borderId="38" xfId="0" applyFill="1" applyBorder="1" applyAlignment="1" applyProtection="1">
      <alignment vertical="center" shrinkToFit="1"/>
      <protection locked="0"/>
    </xf>
    <xf numFmtId="0" fontId="0" fillId="38" borderId="46" xfId="0" applyFill="1" applyBorder="1" applyAlignment="1" applyProtection="1">
      <alignment vertical="center" shrinkToFit="1"/>
      <protection locked="0"/>
    </xf>
    <xf numFmtId="177" fontId="52" fillId="0" borderId="47" xfId="0" applyNumberFormat="1" applyFont="1" applyBorder="1" applyAlignment="1" applyProtection="1">
      <alignment vertical="center" shrinkToFit="1"/>
      <protection locked="0"/>
    </xf>
    <xf numFmtId="177" fontId="52" fillId="35" borderId="48" xfId="0" applyNumberFormat="1" applyFont="1" applyFill="1" applyBorder="1" applyAlignment="1">
      <alignment vertical="center" shrinkToFit="1"/>
    </xf>
    <xf numFmtId="176" fontId="52" fillId="35" borderId="48" xfId="0" applyNumberFormat="1" applyFont="1" applyFill="1" applyBorder="1" applyAlignment="1">
      <alignment vertical="center" shrinkToFit="1"/>
    </xf>
    <xf numFmtId="176" fontId="52" fillId="35" borderId="49" xfId="0" applyNumberFormat="1" applyFont="1" applyFill="1" applyBorder="1" applyAlignment="1">
      <alignment horizontal="center" vertical="center" shrinkToFit="1"/>
    </xf>
    <xf numFmtId="177" fontId="52" fillId="34" borderId="48" xfId="0" applyNumberFormat="1" applyFont="1" applyFill="1" applyBorder="1" applyAlignment="1">
      <alignment vertical="center" shrinkToFit="1"/>
    </xf>
    <xf numFmtId="176" fontId="53" fillId="34" borderId="49" xfId="0" applyNumberFormat="1" applyFont="1" applyFill="1" applyBorder="1" applyAlignment="1">
      <alignment horizontal="center" vertical="center" shrinkToFit="1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48" xfId="0" applyNumberFormat="1" applyBorder="1" applyAlignment="1" applyProtection="1">
      <alignment vertical="center"/>
      <protection locked="0"/>
    </xf>
    <xf numFmtId="178" fontId="52" fillId="35" borderId="48" xfId="0" applyNumberFormat="1" applyFont="1" applyFill="1" applyBorder="1" applyAlignment="1">
      <alignment vertical="center" shrinkToFit="1"/>
    </xf>
    <xf numFmtId="176" fontId="53" fillId="35" borderId="49" xfId="0" applyNumberFormat="1" applyFont="1" applyFill="1" applyBorder="1" applyAlignment="1">
      <alignment vertical="center" shrinkToFit="1"/>
    </xf>
    <xf numFmtId="177" fontId="52" fillId="34" borderId="45" xfId="0" applyNumberFormat="1" applyFont="1" applyFill="1" applyBorder="1" applyAlignment="1">
      <alignment horizontal="center" vertical="center" shrinkToFit="1"/>
    </xf>
    <xf numFmtId="0" fontId="0" fillId="0" borderId="47" xfId="0" applyBorder="1" applyAlignment="1">
      <alignment vertical="center"/>
    </xf>
    <xf numFmtId="0" fontId="51" fillId="37" borderId="29" xfId="0" applyFont="1" applyFill="1" applyBorder="1" applyAlignment="1">
      <alignment horizontal="left" vertical="center"/>
    </xf>
    <xf numFmtId="0" fontId="51" fillId="38" borderId="30" xfId="0" applyFont="1" applyFill="1" applyBorder="1" applyAlignment="1">
      <alignment horizontal="left" vertical="center"/>
    </xf>
    <xf numFmtId="0" fontId="51" fillId="37" borderId="18" xfId="0" applyFont="1" applyFill="1" applyBorder="1" applyAlignment="1">
      <alignment horizontal="left" vertical="center"/>
    </xf>
    <xf numFmtId="0" fontId="51" fillId="38" borderId="20" xfId="0" applyFont="1" applyFill="1" applyBorder="1" applyAlignment="1">
      <alignment horizontal="left" vertical="center"/>
    </xf>
    <xf numFmtId="49" fontId="51" fillId="37" borderId="40" xfId="0" applyNumberFormat="1" applyFont="1" applyFill="1" applyBorder="1" applyAlignment="1">
      <alignment horizontal="left" vertical="center"/>
    </xf>
    <xf numFmtId="49" fontId="51" fillId="38" borderId="35" xfId="0" applyNumberFormat="1" applyFont="1" applyFill="1" applyBorder="1" applyAlignment="1">
      <alignment horizontal="left" vertical="center"/>
    </xf>
    <xf numFmtId="49" fontId="51" fillId="37" borderId="29" xfId="0" applyNumberFormat="1" applyFont="1" applyFill="1" applyBorder="1" applyAlignment="1" applyProtection="1">
      <alignment vertical="center" shrinkToFit="1"/>
      <protection locked="0"/>
    </xf>
    <xf numFmtId="49" fontId="51" fillId="38" borderId="30" xfId="0" applyNumberFormat="1" applyFont="1" applyFill="1" applyBorder="1" applyAlignment="1" applyProtection="1">
      <alignment vertical="center" shrinkToFit="1"/>
      <protection locked="0"/>
    </xf>
    <xf numFmtId="0" fontId="51" fillId="36" borderId="37" xfId="0" applyFont="1" applyFill="1" applyBorder="1" applyAlignment="1">
      <alignment vertical="center"/>
    </xf>
    <xf numFmtId="49" fontId="51" fillId="37" borderId="18" xfId="0" applyNumberFormat="1" applyFont="1" applyFill="1" applyBorder="1" applyAlignment="1" applyProtection="1">
      <alignment vertical="center" shrinkToFit="1"/>
      <protection locked="0"/>
    </xf>
    <xf numFmtId="49" fontId="51" fillId="38" borderId="20" xfId="0" applyNumberFormat="1" applyFont="1" applyFill="1" applyBorder="1" applyAlignment="1" applyProtection="1">
      <alignment vertical="center" shrinkToFit="1"/>
      <protection locked="0"/>
    </xf>
    <xf numFmtId="49" fontId="51" fillId="37" borderId="40" xfId="0" applyNumberFormat="1" applyFont="1" applyFill="1" applyBorder="1" applyAlignment="1" applyProtection="1">
      <alignment vertical="center" shrinkToFit="1"/>
      <protection locked="0"/>
    </xf>
    <xf numFmtId="49" fontId="51" fillId="38" borderId="35" xfId="0" applyNumberFormat="1" applyFont="1" applyFill="1" applyBorder="1" applyAlignment="1" applyProtection="1">
      <alignment vertical="center" shrinkToFit="1"/>
      <protection locked="0"/>
    </xf>
    <xf numFmtId="0" fontId="0" fillId="37" borderId="18" xfId="0" applyFill="1" applyBorder="1" applyAlignment="1" applyProtection="1">
      <alignment vertical="center" shrinkToFit="1"/>
      <protection locked="0"/>
    </xf>
    <xf numFmtId="0" fontId="0" fillId="38" borderId="20" xfId="0" applyFill="1" applyBorder="1" applyAlignment="1" applyProtection="1">
      <alignment vertical="center" shrinkToFit="1"/>
      <protection locked="0"/>
    </xf>
    <xf numFmtId="177" fontId="0" fillId="0" borderId="21" xfId="0" applyNumberFormat="1" applyBorder="1" applyAlignment="1" applyProtection="1">
      <alignment vertical="center"/>
      <protection locked="0"/>
    </xf>
    <xf numFmtId="177" fontId="0" fillId="0" borderId="19" xfId="0" applyNumberFormat="1" applyBorder="1" applyAlignment="1" applyProtection="1">
      <alignment vertical="center"/>
      <protection locked="0"/>
    </xf>
    <xf numFmtId="0" fontId="0" fillId="0" borderId="4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9" fillId="34" borderId="50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vertical="center"/>
    </xf>
    <xf numFmtId="0" fontId="51" fillId="38" borderId="20" xfId="0" applyFont="1" applyFill="1" applyBorder="1" applyAlignment="1">
      <alignment vertical="center"/>
    </xf>
    <xf numFmtId="0" fontId="51" fillId="37" borderId="40" xfId="0" applyFont="1" applyFill="1" applyBorder="1" applyAlignment="1">
      <alignment vertical="center"/>
    </xf>
    <xf numFmtId="0" fontId="51" fillId="38" borderId="35" xfId="0" applyFont="1" applyFill="1" applyBorder="1" applyAlignment="1">
      <alignment vertical="center"/>
    </xf>
    <xf numFmtId="0" fontId="51" fillId="37" borderId="29" xfId="0" applyFont="1" applyFill="1" applyBorder="1" applyAlignment="1" applyProtection="1">
      <alignment vertical="center" shrinkToFit="1"/>
      <protection locked="0"/>
    </xf>
    <xf numFmtId="0" fontId="51" fillId="38" borderId="30" xfId="0" applyFont="1" applyFill="1" applyBorder="1" applyAlignment="1" applyProtection="1">
      <alignment vertical="center" shrinkToFit="1"/>
      <protection locked="0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51" fillId="37" borderId="40" xfId="0" applyFont="1" applyFill="1" applyBorder="1" applyAlignment="1">
      <alignment horizontal="left" vertical="center"/>
    </xf>
    <xf numFmtId="0" fontId="51" fillId="38" borderId="35" xfId="0" applyFont="1" applyFill="1" applyBorder="1" applyAlignment="1">
      <alignment horizontal="left" vertical="center"/>
    </xf>
    <xf numFmtId="49" fontId="51" fillId="37" borderId="18" xfId="0" applyNumberFormat="1" applyFont="1" applyFill="1" applyBorder="1" applyAlignment="1">
      <alignment horizontal="left" vertical="center"/>
    </xf>
    <xf numFmtId="49" fontId="51" fillId="38" borderId="20" xfId="0" applyNumberFormat="1" applyFont="1" applyFill="1" applyBorder="1" applyAlignment="1">
      <alignment horizontal="left" vertical="center"/>
    </xf>
    <xf numFmtId="49" fontId="51" fillId="37" borderId="40" xfId="0" applyNumberFormat="1" applyFont="1" applyFill="1" applyBorder="1" applyAlignment="1">
      <alignment vertical="center"/>
    </xf>
    <xf numFmtId="49" fontId="51" fillId="38" borderId="35" xfId="0" applyNumberFormat="1" applyFont="1" applyFill="1" applyBorder="1" applyAlignment="1">
      <alignment vertical="center"/>
    </xf>
    <xf numFmtId="0" fontId="0" fillId="36" borderId="47" xfId="0" applyFill="1" applyBorder="1" applyAlignment="1">
      <alignment vertical="center"/>
    </xf>
    <xf numFmtId="49" fontId="0" fillId="37" borderId="38" xfId="0" applyNumberFormat="1" applyFill="1" applyBorder="1" applyAlignment="1" applyProtection="1">
      <alignment vertical="center" shrinkToFit="1"/>
      <protection locked="0"/>
    </xf>
    <xf numFmtId="0" fontId="0" fillId="38" borderId="49" xfId="0" applyFill="1" applyBorder="1" applyAlignment="1" applyProtection="1">
      <alignment vertical="center" shrinkToFit="1"/>
      <protection locked="0"/>
    </xf>
    <xf numFmtId="177" fontId="0" fillId="0" borderId="31" xfId="0" applyNumberFormat="1" applyBorder="1" applyAlignment="1" applyProtection="1">
      <alignment vertical="center"/>
      <protection locked="0"/>
    </xf>
    <xf numFmtId="177" fontId="0" fillId="0" borderId="34" xfId="0" applyNumberFormat="1" applyBorder="1" applyAlignment="1" applyProtection="1">
      <alignment vertical="center"/>
      <protection locked="0"/>
    </xf>
    <xf numFmtId="49" fontId="49" fillId="33" borderId="0" xfId="0" applyNumberFormat="1" applyFont="1" applyFill="1" applyAlignment="1">
      <alignment wrapText="1"/>
    </xf>
    <xf numFmtId="49" fontId="49" fillId="33" borderId="11" xfId="0" applyNumberFormat="1" applyFont="1" applyFill="1" applyBorder="1" applyAlignment="1">
      <alignment wrapText="1"/>
    </xf>
    <xf numFmtId="49" fontId="49" fillId="33" borderId="13" xfId="0" applyNumberFormat="1" applyFont="1" applyFill="1" applyBorder="1" applyAlignment="1">
      <alignment wrapText="1"/>
    </xf>
    <xf numFmtId="49" fontId="0" fillId="33" borderId="14" xfId="0" applyNumberFormat="1" applyFill="1" applyBorder="1" applyAlignment="1">
      <alignment vertical="center"/>
    </xf>
    <xf numFmtId="49" fontId="49" fillId="34" borderId="50" xfId="0" applyNumberFormat="1" applyFont="1" applyFill="1" applyBorder="1" applyAlignment="1">
      <alignment vertical="center" wrapText="1"/>
    </xf>
    <xf numFmtId="49" fontId="49" fillId="34" borderId="17" xfId="0" applyNumberFormat="1" applyFont="1" applyFill="1" applyBorder="1" applyAlignment="1">
      <alignment vertical="center" wrapText="1"/>
    </xf>
    <xf numFmtId="49" fontId="0" fillId="36" borderId="28" xfId="0" applyNumberFormat="1" applyFill="1" applyBorder="1" applyAlignment="1">
      <alignment vertical="center"/>
    </xf>
    <xf numFmtId="49" fontId="0" fillId="36" borderId="37" xfId="0" applyNumberFormat="1" applyFill="1" applyBorder="1" applyAlignment="1">
      <alignment vertical="center"/>
    </xf>
    <xf numFmtId="49" fontId="0" fillId="37" borderId="18" xfId="0" applyNumberFormat="1" applyFill="1" applyBorder="1" applyAlignment="1" applyProtection="1">
      <alignment vertical="center" shrinkToFit="1"/>
      <protection locked="0"/>
    </xf>
    <xf numFmtId="49" fontId="0" fillId="38" borderId="20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Alignment="1">
      <alignment vertical="center"/>
    </xf>
    <xf numFmtId="49" fontId="0" fillId="33" borderId="14" xfId="0" applyNumberFormat="1" applyFill="1" applyBorder="1" applyAlignment="1">
      <alignment horizontal="left" vertical="center"/>
    </xf>
    <xf numFmtId="49" fontId="49" fillId="34" borderId="50" xfId="0" applyNumberFormat="1" applyFont="1" applyFill="1" applyBorder="1" applyAlignment="1">
      <alignment horizontal="center" vertical="center" wrapText="1"/>
    </xf>
    <xf numFmtId="49" fontId="49" fillId="34" borderId="17" xfId="0" applyNumberFormat="1" applyFont="1" applyFill="1" applyBorder="1" applyAlignment="1">
      <alignment horizontal="center" vertical="center" wrapText="1"/>
    </xf>
    <xf numFmtId="49" fontId="51" fillId="37" borderId="29" xfId="0" applyNumberFormat="1" applyFont="1" applyFill="1" applyBorder="1" applyAlignment="1">
      <alignment vertical="center"/>
    </xf>
    <xf numFmtId="49" fontId="51" fillId="38" borderId="30" xfId="0" applyNumberFormat="1" applyFont="1" applyFill="1" applyBorder="1" applyAlignment="1">
      <alignment vertical="center"/>
    </xf>
    <xf numFmtId="177" fontId="52" fillId="0" borderId="48" xfId="0" applyNumberFormat="1" applyFont="1" applyBorder="1" applyAlignment="1" applyProtection="1">
      <alignment vertical="center" shrinkToFit="1"/>
      <protection locked="0"/>
    </xf>
    <xf numFmtId="49" fontId="0" fillId="38" borderId="49" xfId="0" applyNumberFormat="1" applyFill="1" applyBorder="1" applyAlignment="1" applyProtection="1">
      <alignment vertical="center" shrinkToFit="1"/>
      <protection locked="0"/>
    </xf>
    <xf numFmtId="177" fontId="52" fillId="0" borderId="50" xfId="0" applyNumberFormat="1" applyFont="1" applyBorder="1" applyAlignment="1" applyProtection="1">
      <alignment vertical="center" shrinkToFit="1"/>
      <protection locked="0"/>
    </xf>
    <xf numFmtId="177" fontId="52" fillId="35" borderId="16" xfId="0" applyNumberFormat="1" applyFont="1" applyFill="1" applyBorder="1" applyAlignment="1">
      <alignment vertical="center" shrinkToFit="1"/>
    </xf>
    <xf numFmtId="176" fontId="52" fillId="35" borderId="16" xfId="0" applyNumberFormat="1" applyFont="1" applyFill="1" applyBorder="1" applyAlignment="1">
      <alignment vertical="center" shrinkToFit="1"/>
    </xf>
    <xf numFmtId="176" fontId="52" fillId="35" borderId="17" xfId="0" applyNumberFormat="1" applyFont="1" applyFill="1" applyBorder="1" applyAlignment="1">
      <alignment horizontal="center" vertical="center" shrinkToFit="1"/>
    </xf>
    <xf numFmtId="177" fontId="52" fillId="34" borderId="16" xfId="0" applyNumberFormat="1" applyFont="1" applyFill="1" applyBorder="1" applyAlignment="1">
      <alignment vertical="center" shrinkToFit="1"/>
    </xf>
    <xf numFmtId="176" fontId="53" fillId="34" borderId="17" xfId="0" applyNumberFormat="1" applyFont="1" applyFill="1" applyBorder="1" applyAlignment="1">
      <alignment horizontal="center" vertical="center" shrinkToFit="1"/>
    </xf>
    <xf numFmtId="177" fontId="0" fillId="0" borderId="50" xfId="0" applyNumberFormat="1" applyBorder="1" applyAlignment="1" applyProtection="1">
      <alignment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8" fontId="52" fillId="35" borderId="16" xfId="0" applyNumberFormat="1" applyFont="1" applyFill="1" applyBorder="1" applyAlignment="1">
      <alignment vertical="center" shrinkToFit="1"/>
    </xf>
    <xf numFmtId="176" fontId="53" fillId="35" borderId="17" xfId="0" applyNumberFormat="1" applyFont="1" applyFill="1" applyBorder="1" applyAlignment="1">
      <alignment vertical="center" shrinkToFit="1"/>
    </xf>
    <xf numFmtId="177" fontId="52" fillId="34" borderId="53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177" fontId="52" fillId="0" borderId="54" xfId="0" applyNumberFormat="1" applyFont="1" applyBorder="1" applyAlignment="1" applyProtection="1">
      <alignment vertical="center" shrinkToFit="1"/>
      <protection locked="0"/>
    </xf>
    <xf numFmtId="177" fontId="52" fillId="34" borderId="42" xfId="0" applyNumberFormat="1" applyFont="1" applyFill="1" applyBorder="1" applyAlignment="1">
      <alignment vertical="center" shrinkToFit="1"/>
    </xf>
    <xf numFmtId="176" fontId="53" fillId="34" borderId="43" xfId="0" applyNumberFormat="1" applyFont="1" applyFill="1" applyBorder="1" applyAlignment="1">
      <alignment horizontal="center" vertical="center" shrinkToFit="1"/>
    </xf>
    <xf numFmtId="177" fontId="0" fillId="0" borderId="54" xfId="0" applyNumberFormat="1" applyBorder="1" applyAlignment="1" applyProtection="1">
      <alignment vertical="center"/>
      <protection locked="0"/>
    </xf>
    <xf numFmtId="177" fontId="0" fillId="0" borderId="42" xfId="0" applyNumberFormat="1" applyBorder="1" applyAlignment="1" applyProtection="1">
      <alignment vertical="center"/>
      <protection locked="0"/>
    </xf>
    <xf numFmtId="178" fontId="52" fillId="35" borderId="42" xfId="0" applyNumberFormat="1" applyFont="1" applyFill="1" applyBorder="1" applyAlignment="1">
      <alignment vertical="center" shrinkToFit="1"/>
    </xf>
    <xf numFmtId="176" fontId="53" fillId="35" borderId="43" xfId="0" applyNumberFormat="1" applyFont="1" applyFill="1" applyBorder="1" applyAlignment="1">
      <alignment vertical="center" shrinkToFit="1"/>
    </xf>
    <xf numFmtId="177" fontId="52" fillId="34" borderId="55" xfId="0" applyNumberFormat="1" applyFont="1" applyFill="1" applyBorder="1" applyAlignment="1">
      <alignment horizontal="center" vertical="center" shrinkToFit="1"/>
    </xf>
    <xf numFmtId="0" fontId="0" fillId="0" borderId="45" xfId="0" applyFill="1" applyBorder="1" applyAlignment="1">
      <alignment vertical="center"/>
    </xf>
    <xf numFmtId="49" fontId="51" fillId="36" borderId="22" xfId="0" applyNumberFormat="1" applyFont="1" applyFill="1" applyBorder="1" applyAlignment="1">
      <alignment vertical="center"/>
    </xf>
    <xf numFmtId="49" fontId="51" fillId="36" borderId="28" xfId="0" applyNumberFormat="1" applyFont="1" applyFill="1" applyBorder="1" applyAlignment="1">
      <alignment vertical="center"/>
    </xf>
    <xf numFmtId="49" fontId="51" fillId="36" borderId="37" xfId="0" applyNumberFormat="1" applyFont="1" applyFill="1" applyBorder="1" applyAlignment="1">
      <alignment vertical="center"/>
    </xf>
    <xf numFmtId="49" fontId="51" fillId="37" borderId="18" xfId="0" applyNumberFormat="1" applyFont="1" applyFill="1" applyBorder="1" applyAlignment="1">
      <alignment vertical="center"/>
    </xf>
    <xf numFmtId="49" fontId="51" fillId="38" borderId="20" xfId="0" applyNumberFormat="1" applyFont="1" applyFill="1" applyBorder="1" applyAlignment="1">
      <alignment vertical="center"/>
    </xf>
    <xf numFmtId="49" fontId="51" fillId="37" borderId="29" xfId="0" applyNumberFormat="1" applyFont="1" applyFill="1" applyBorder="1" applyAlignment="1" applyProtection="1">
      <alignment horizontal="center" vertical="center" shrinkToFit="1"/>
      <protection locked="0"/>
    </xf>
    <xf numFmtId="49" fontId="51" fillId="38" borderId="30" xfId="0" applyNumberFormat="1" applyFont="1" applyFill="1" applyBorder="1" applyAlignment="1" applyProtection="1">
      <alignment horizontal="center" vertical="center" shrinkToFit="1"/>
      <protection locked="0"/>
    </xf>
    <xf numFmtId="49" fontId="51" fillId="37" borderId="18" xfId="0" applyNumberFormat="1" applyFont="1" applyFill="1" applyBorder="1" applyAlignment="1" applyProtection="1">
      <alignment horizontal="center" vertical="center" shrinkToFit="1"/>
      <protection locked="0"/>
    </xf>
    <xf numFmtId="49" fontId="51" fillId="38" borderId="20" xfId="0" applyNumberFormat="1" applyFont="1" applyFill="1" applyBorder="1" applyAlignment="1" applyProtection="1">
      <alignment horizontal="center" vertical="center" shrinkToFit="1"/>
      <protection locked="0"/>
    </xf>
    <xf numFmtId="49" fontId="51" fillId="37" borderId="40" xfId="0" applyNumberFormat="1" applyFont="1" applyFill="1" applyBorder="1" applyAlignment="1" applyProtection="1">
      <alignment horizontal="center" vertical="center" shrinkToFit="1"/>
      <protection locked="0"/>
    </xf>
    <xf numFmtId="49" fontId="51" fillId="38" borderId="35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Alignment="1" applyProtection="1">
      <alignment vertical="center" shrinkToFit="1"/>
      <protection/>
    </xf>
    <xf numFmtId="0" fontId="55" fillId="0" borderId="16" xfId="0" applyFont="1" applyFill="1" applyBorder="1" applyAlignment="1">
      <alignment vertical="center"/>
    </xf>
    <xf numFmtId="0" fontId="49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4" fontId="49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/>
    </xf>
    <xf numFmtId="0" fontId="54" fillId="39" borderId="0" xfId="0" applyFont="1" applyFill="1" applyAlignment="1" applyProtection="1">
      <alignment horizontal="left" vertical="center"/>
      <protection/>
    </xf>
    <xf numFmtId="0" fontId="0" fillId="0" borderId="24" xfId="0" applyFill="1" applyBorder="1" applyAlignment="1">
      <alignment vertical="center"/>
    </xf>
    <xf numFmtId="0" fontId="49" fillId="34" borderId="30" xfId="0" applyFont="1" applyFill="1" applyBorder="1" applyAlignment="1">
      <alignment vertical="top" wrapText="1"/>
    </xf>
    <xf numFmtId="0" fontId="49" fillId="40" borderId="36" xfId="0" applyFont="1" applyFill="1" applyBorder="1" applyAlignment="1">
      <alignment horizontal="left" vertical="top" wrapText="1"/>
    </xf>
    <xf numFmtId="0" fontId="49" fillId="33" borderId="36" xfId="0" applyFont="1" applyFill="1" applyBorder="1" applyAlignment="1">
      <alignment horizontal="center" vertical="top" wrapText="1"/>
    </xf>
    <xf numFmtId="0" fontId="50" fillId="41" borderId="39" xfId="0" applyFont="1" applyFill="1" applyBorder="1" applyAlignment="1">
      <alignment horizontal="center" vertical="center" wrapText="1"/>
    </xf>
    <xf numFmtId="0" fontId="49" fillId="33" borderId="56" xfId="0" applyFont="1" applyFill="1" applyBorder="1" applyAlignment="1">
      <alignment horizontal="left" vertical="center" wrapText="1"/>
    </xf>
    <xf numFmtId="0" fontId="56" fillId="0" borderId="57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23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58" fillId="0" borderId="26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vertical="center"/>
    </xf>
    <xf numFmtId="0" fontId="54" fillId="0" borderId="0" xfId="0" applyFont="1" applyFill="1" applyAlignment="1" applyProtection="1">
      <alignment vertical="center" shrinkToFit="1"/>
      <protection/>
    </xf>
    <xf numFmtId="0" fontId="54" fillId="0" borderId="0" xfId="0" applyFont="1" applyFill="1" applyAlignment="1" applyProtection="1">
      <alignment horizontal="left" vertical="center"/>
      <protection/>
    </xf>
    <xf numFmtId="0" fontId="54" fillId="0" borderId="52" xfId="0" applyFont="1" applyFill="1" applyBorder="1" applyAlignment="1" applyProtection="1">
      <alignment horizontal="left" vertical="center"/>
      <protection/>
    </xf>
    <xf numFmtId="0" fontId="49" fillId="0" borderId="4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4" fontId="49" fillId="0" borderId="19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vertical="center"/>
    </xf>
    <xf numFmtId="0" fontId="55" fillId="0" borderId="53" xfId="0" applyFont="1" applyFill="1" applyBorder="1" applyAlignment="1">
      <alignment vertical="center"/>
    </xf>
    <xf numFmtId="0" fontId="49" fillId="0" borderId="53" xfId="0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14" fontId="49" fillId="0" borderId="53" xfId="0" applyNumberFormat="1" applyFont="1" applyFill="1" applyBorder="1" applyAlignment="1" applyProtection="1">
      <alignment vertical="center"/>
      <protection locked="0"/>
    </xf>
    <xf numFmtId="0" fontId="51" fillId="36" borderId="28" xfId="0" applyFont="1" applyFill="1" applyBorder="1" applyAlignment="1">
      <alignment horizontal="left"/>
    </xf>
    <xf numFmtId="0" fontId="51" fillId="36" borderId="22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f1" xfId="33"/>
    <cellStyle name="cf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0"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66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PageLayoutView="0" workbookViewId="0" topLeftCell="A1">
      <selection activeCell="C17" sqref="C17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8.75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>
        <v>110</v>
      </c>
      <c r="U1" s="209"/>
      <c r="V1" s="210" t="s">
        <v>1</v>
      </c>
      <c r="W1" s="210"/>
      <c r="X1" s="210"/>
      <c r="Y1" s="211" t="s">
        <v>75</v>
      </c>
      <c r="Z1" s="211"/>
      <c r="AA1" s="211"/>
      <c r="AB1" s="212" t="s">
        <v>2</v>
      </c>
      <c r="AC1" s="212"/>
    </row>
    <row r="2" spans="1:29" ht="19.5" customHeight="1">
      <c r="A2" s="213" t="s">
        <v>3</v>
      </c>
      <c r="B2" s="213"/>
      <c r="C2" s="213"/>
      <c r="D2" s="214"/>
      <c r="E2" s="214"/>
      <c r="F2" s="214"/>
      <c r="G2" s="214"/>
      <c r="H2" s="214"/>
      <c r="I2" s="214"/>
      <c r="J2" s="214"/>
      <c r="K2" s="214"/>
      <c r="L2" s="215" t="s">
        <v>4</v>
      </c>
      <c r="M2" s="215"/>
      <c r="N2" s="215"/>
      <c r="O2" s="216" t="s">
        <v>5</v>
      </c>
      <c r="P2" s="216"/>
      <c r="Q2" s="216"/>
      <c r="R2" s="216"/>
      <c r="S2" s="216"/>
      <c r="T2" s="216"/>
      <c r="U2" s="216"/>
      <c r="V2" s="215" t="s">
        <v>6</v>
      </c>
      <c r="W2" s="215"/>
      <c r="X2" s="215"/>
      <c r="Y2" s="202"/>
      <c r="Z2" s="202"/>
      <c r="AA2" s="202"/>
      <c r="AB2" s="202"/>
      <c r="AC2" s="202"/>
    </row>
    <row r="3" spans="1:29" ht="30.75" customHeight="1" thickBot="1">
      <c r="A3" s="1" t="s">
        <v>7</v>
      </c>
      <c r="B3" s="2" t="s">
        <v>7</v>
      </c>
      <c r="C3" s="3" t="s">
        <v>8</v>
      </c>
      <c r="D3" s="203" t="s">
        <v>9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 t="s">
        <v>10</v>
      </c>
      <c r="T3" s="204"/>
      <c r="U3" s="204"/>
      <c r="V3" s="204"/>
      <c r="W3" s="205" t="s">
        <v>11</v>
      </c>
      <c r="X3" s="205"/>
      <c r="Y3" s="205"/>
      <c r="Z3" s="205"/>
      <c r="AA3" s="205"/>
      <c r="AB3" s="205"/>
      <c r="AC3" s="206" t="s">
        <v>12</v>
      </c>
    </row>
    <row r="4" spans="1:29" ht="18.75" customHeight="1" thickBot="1">
      <c r="A4" s="4"/>
      <c r="B4" s="5"/>
      <c r="C4" s="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T4" s="204"/>
      <c r="U4" s="204"/>
      <c r="V4" s="204"/>
      <c r="W4" s="205"/>
      <c r="X4" s="205"/>
      <c r="Y4" s="205"/>
      <c r="Z4" s="205"/>
      <c r="AA4" s="205"/>
      <c r="AB4" s="205"/>
      <c r="AC4" s="206"/>
    </row>
    <row r="5" spans="1:29" ht="24.75" customHeight="1" thickBot="1">
      <c r="A5" s="207" t="s">
        <v>13</v>
      </c>
      <c r="B5" s="207"/>
      <c r="C5" s="6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  <c r="T5" s="204"/>
      <c r="U5" s="204"/>
      <c r="V5" s="204"/>
      <c r="W5" s="205"/>
      <c r="X5" s="205"/>
      <c r="Y5" s="205"/>
      <c r="Z5" s="205"/>
      <c r="AA5" s="205"/>
      <c r="AB5" s="205"/>
      <c r="AC5" s="206"/>
    </row>
    <row r="6" spans="1:29" ht="30.75" customHeight="1" thickBot="1">
      <c r="A6" s="7" t="s">
        <v>14</v>
      </c>
      <c r="B6" s="8" t="s">
        <v>15</v>
      </c>
      <c r="C6" s="9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6"/>
    </row>
    <row r="7" spans="1:29" ht="12.75" customHeight="1">
      <c r="A7" s="17" t="s">
        <v>19</v>
      </c>
      <c r="B7" s="18" t="s">
        <v>81</v>
      </c>
      <c r="C7" s="19" t="s">
        <v>82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3">SUM(D7:O7)</f>
        <v>0</v>
      </c>
      <c r="Q7" s="22" t="e">
        <f aca="true" t="shared" si="1" ref="Q7:Q53">AVERAGE(D7:O7)</f>
        <v>#DIV/0!</v>
      </c>
      <c r="R7" s="23" t="e">
        <f aca="true" t="shared" si="2" ref="R7:R53">Q7*0.6</f>
        <v>#DIV/0!</v>
      </c>
      <c r="S7" s="20"/>
      <c r="T7" s="20"/>
      <c r="U7" s="24" t="e">
        <f aca="true" t="shared" si="3" ref="U7:U53">AVERAGE(S7:T7)</f>
        <v>#DIV/0!</v>
      </c>
      <c r="V7" s="25" t="e">
        <f aca="true" t="shared" si="4" ref="V7:V53">U7*0.3</f>
        <v>#DIV/0!</v>
      </c>
      <c r="W7" s="20"/>
      <c r="X7" s="26"/>
      <c r="Y7" s="26"/>
      <c r="Z7" s="26"/>
      <c r="AA7" s="27" t="e">
        <f aca="true" t="shared" si="5" ref="AA7:AA53">AVERAGE(W7:Z7)</f>
        <v>#DIV/0!</v>
      </c>
      <c r="AB7" s="28" t="e">
        <f aca="true" t="shared" si="6" ref="AB7:AB53">AA7*0.1</f>
        <v>#DIV/0!</v>
      </c>
      <c r="AC7" s="29" t="e">
        <f aca="true" t="shared" si="7" ref="AC7:AC53">SUM(R7,V7,AB7)</f>
        <v>#DIV/0!</v>
      </c>
    </row>
    <row r="8" spans="1:29" ht="12.75" customHeight="1">
      <c r="A8" s="30" t="s">
        <v>20</v>
      </c>
      <c r="B8" s="31" t="s">
        <v>83</v>
      </c>
      <c r="C8" s="32" t="s">
        <v>84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85</v>
      </c>
      <c r="C9" s="32" t="s">
        <v>86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87</v>
      </c>
      <c r="C10" s="32" t="s">
        <v>88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89</v>
      </c>
      <c r="C11" s="46" t="s">
        <v>90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91</v>
      </c>
      <c r="C12" s="59" t="s">
        <v>92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>
        <f t="shared" si="0"/>
        <v>0</v>
      </c>
      <c r="Q12" s="22" t="e">
        <f t="shared" si="1"/>
        <v>#DIV/0!</v>
      </c>
      <c r="R12" s="23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93</v>
      </c>
      <c r="C13" s="32" t="s">
        <v>94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95</v>
      </c>
      <c r="C14" s="32" t="s">
        <v>96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97</v>
      </c>
      <c r="C15" s="32" t="s">
        <v>98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99</v>
      </c>
      <c r="C16" s="46" t="s">
        <v>100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17" t="s">
        <v>29</v>
      </c>
      <c r="B17" s="58" t="s">
        <v>101</v>
      </c>
      <c r="C17" s="59" t="s">
        <v>102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f t="shared" si="0"/>
        <v>0</v>
      </c>
      <c r="Q17" s="22" t="e">
        <f t="shared" si="1"/>
        <v>#DIV/0!</v>
      </c>
      <c r="R17" s="23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 t="s">
        <v>30</v>
      </c>
      <c r="B18" s="31" t="s">
        <v>103</v>
      </c>
      <c r="C18" s="32" t="s">
        <v>104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105</v>
      </c>
      <c r="C19" s="32" t="s">
        <v>106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107</v>
      </c>
      <c r="C20" s="32" t="s">
        <v>108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109</v>
      </c>
      <c r="C21" s="46" t="s">
        <v>110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7" t="s">
        <v>34</v>
      </c>
      <c r="B22" s="58" t="s">
        <v>111</v>
      </c>
      <c r="C22" s="59" t="s">
        <v>112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30" t="s">
        <v>35</v>
      </c>
      <c r="B23" s="31" t="s">
        <v>113</v>
      </c>
      <c r="C23" s="32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115</v>
      </c>
      <c r="C24" s="32" t="s">
        <v>116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117</v>
      </c>
      <c r="C25" s="32" t="s">
        <v>118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119</v>
      </c>
      <c r="C26" s="46" t="s">
        <v>120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>
        <f t="shared" si="0"/>
        <v>0</v>
      </c>
      <c r="Q26" s="68" t="e">
        <f t="shared" si="1"/>
        <v>#DIV/0!</v>
      </c>
      <c r="R26" s="69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7" t="s">
        <v>39</v>
      </c>
      <c r="B27" s="58" t="s">
        <v>121</v>
      </c>
      <c r="C27" s="59" t="s">
        <v>122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>
        <f t="shared" si="0"/>
        <v>0</v>
      </c>
      <c r="Q27" s="22" t="e">
        <f t="shared" si="1"/>
        <v>#DIV/0!</v>
      </c>
      <c r="R27" s="23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30" t="s">
        <v>40</v>
      </c>
      <c r="B28" s="31" t="s">
        <v>123</v>
      </c>
      <c r="C28" s="32" t="s">
        <v>124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125</v>
      </c>
      <c r="C29" s="32" t="s">
        <v>126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127</v>
      </c>
      <c r="C30" s="32" t="s">
        <v>128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129</v>
      </c>
      <c r="C31" s="46" t="s">
        <v>130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7" t="s">
        <v>44</v>
      </c>
      <c r="B32" s="58" t="s">
        <v>131</v>
      </c>
      <c r="C32" s="59" t="s">
        <v>132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30" t="s">
        <v>45</v>
      </c>
      <c r="B33" s="31" t="s">
        <v>133</v>
      </c>
      <c r="C33" s="32" t="s">
        <v>134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135</v>
      </c>
      <c r="C34" s="32" t="s">
        <v>136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137</v>
      </c>
      <c r="C35" s="32" t="s">
        <v>138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139</v>
      </c>
      <c r="C36" s="46" t="s">
        <v>140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>
        <f t="shared" si="0"/>
        <v>0</v>
      </c>
      <c r="Q36" s="68" t="e">
        <f t="shared" si="1"/>
        <v>#DIV/0!</v>
      </c>
      <c r="R36" s="69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17" t="s">
        <v>49</v>
      </c>
      <c r="B37" s="58" t="s">
        <v>141</v>
      </c>
      <c r="C37" s="59" t="s">
        <v>142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>
        <f t="shared" si="0"/>
        <v>0</v>
      </c>
      <c r="Q37" s="22" t="e">
        <f t="shared" si="1"/>
        <v>#DIV/0!</v>
      </c>
      <c r="R37" s="23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>
      <c r="A38" s="30" t="s">
        <v>50</v>
      </c>
      <c r="B38" s="31" t="s">
        <v>143</v>
      </c>
      <c r="C38" s="32" t="s">
        <v>144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 t="s">
        <v>51</v>
      </c>
      <c r="B39" s="31" t="s">
        <v>145</v>
      </c>
      <c r="C39" s="32" t="s">
        <v>146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30" t="s">
        <v>52</v>
      </c>
      <c r="B40" s="31" t="s">
        <v>147</v>
      </c>
      <c r="C40" s="32" t="s">
        <v>148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44" t="s">
        <v>53</v>
      </c>
      <c r="B41" s="45" t="s">
        <v>149</v>
      </c>
      <c r="C41" s="46" t="s">
        <v>150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17" t="s">
        <v>54</v>
      </c>
      <c r="B42" s="58" t="s">
        <v>151</v>
      </c>
      <c r="C42" s="59" t="s">
        <v>152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>
      <c r="A43" s="228">
        <v>37</v>
      </c>
      <c r="B43" s="31" t="s">
        <v>153</v>
      </c>
      <c r="C43" s="32" t="s">
        <v>154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63">
        <f t="shared" si="0"/>
        <v>0</v>
      </c>
      <c r="Q43" s="64" t="e">
        <f t="shared" si="1"/>
        <v>#DIV/0!</v>
      </c>
      <c r="R43" s="65" t="e">
        <f t="shared" si="2"/>
        <v>#DIV/0!</v>
      </c>
      <c r="S43" s="33"/>
      <c r="T43" s="33"/>
      <c r="U43" s="38" t="e">
        <f t="shared" si="3"/>
        <v>#DIV/0!</v>
      </c>
      <c r="V43" s="39" t="e">
        <f t="shared" si="4"/>
        <v>#DIV/0!</v>
      </c>
      <c r="W43" s="33"/>
      <c r="X43" s="60"/>
      <c r="Y43" s="60"/>
      <c r="Z43" s="60"/>
      <c r="AA43" s="61" t="e">
        <f t="shared" si="5"/>
        <v>#DIV/0!</v>
      </c>
      <c r="AB43" s="42" t="e">
        <f t="shared" si="6"/>
        <v>#DIV/0!</v>
      </c>
      <c r="AC43" s="62" t="e">
        <f t="shared" si="7"/>
        <v>#DIV/0!</v>
      </c>
    </row>
    <row r="44" spans="1:29" ht="12.75" customHeight="1">
      <c r="A44" s="229">
        <v>38</v>
      </c>
      <c r="B44" s="71" t="s">
        <v>155</v>
      </c>
      <c r="C44" s="72" t="s">
        <v>156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228">
        <v>39</v>
      </c>
      <c r="B45" s="71" t="s">
        <v>157</v>
      </c>
      <c r="C45" s="72" t="s">
        <v>158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229">
        <v>40</v>
      </c>
      <c r="B46" s="73"/>
      <c r="C46" s="74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>
        <f t="shared" si="0"/>
        <v>0</v>
      </c>
      <c r="Q46" s="68" t="e">
        <f t="shared" si="1"/>
        <v>#DIV/0!</v>
      </c>
      <c r="R46" s="69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5"/>
      <c r="B47" s="76"/>
      <c r="C47" s="77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>
        <f t="shared" si="0"/>
        <v>0</v>
      </c>
      <c r="Q47" s="22" t="e">
        <f t="shared" si="1"/>
        <v>#DIV/0!</v>
      </c>
      <c r="R47" s="23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70"/>
      <c r="B48" s="78"/>
      <c r="C48" s="7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0"/>
      <c r="B49" s="80"/>
      <c r="C49" s="8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82"/>
      <c r="B50" s="80"/>
      <c r="C50" s="8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" customHeight="1" thickBot="1">
      <c r="A51" s="83"/>
      <c r="B51" s="84"/>
      <c r="C51" s="85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4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51"/>
      <c r="X51" s="54"/>
      <c r="Y51" s="54"/>
      <c r="Z51" s="54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12.75" customHeight="1">
      <c r="A52" s="86"/>
      <c r="B52" s="87"/>
      <c r="C52" s="88"/>
      <c r="D52" s="8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33"/>
      <c r="P52" s="63">
        <f t="shared" si="0"/>
        <v>0</v>
      </c>
      <c r="Q52" s="64" t="e">
        <f t="shared" si="1"/>
        <v>#DIV/0!</v>
      </c>
      <c r="R52" s="65" t="e">
        <f t="shared" si="2"/>
        <v>#DIV/0!</v>
      </c>
      <c r="S52" s="33"/>
      <c r="T52" s="33"/>
      <c r="U52" s="38" t="e">
        <f t="shared" si="3"/>
        <v>#DIV/0!</v>
      </c>
      <c r="V52" s="39" t="e">
        <f t="shared" si="4"/>
        <v>#DIV/0!</v>
      </c>
      <c r="W52" s="33"/>
      <c r="X52" s="60"/>
      <c r="Y52" s="60"/>
      <c r="Z52" s="60"/>
      <c r="AA52" s="61" t="e">
        <f t="shared" si="5"/>
        <v>#DIV/0!</v>
      </c>
      <c r="AB52" s="42" t="e">
        <f t="shared" si="6"/>
        <v>#DIV/0!</v>
      </c>
      <c r="AC52" s="62" t="e">
        <f t="shared" si="7"/>
        <v>#DIV/0!</v>
      </c>
    </row>
    <row r="53" spans="1:29" ht="12.75" customHeight="1" thickBot="1">
      <c r="A53" s="90"/>
      <c r="B53" s="91"/>
      <c r="C53" s="92"/>
      <c r="D53" s="93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94">
        <f t="shared" si="0"/>
        <v>0</v>
      </c>
      <c r="Q53" s="95" t="e">
        <f t="shared" si="1"/>
        <v>#DIV/0!</v>
      </c>
      <c r="R53" s="96" t="e">
        <f t="shared" si="2"/>
        <v>#DIV/0!</v>
      </c>
      <c r="S53" s="47"/>
      <c r="T53" s="47"/>
      <c r="U53" s="97" t="e">
        <f t="shared" si="3"/>
        <v>#DIV/0!</v>
      </c>
      <c r="V53" s="98" t="e">
        <f t="shared" si="4"/>
        <v>#DIV/0!</v>
      </c>
      <c r="W53" s="99"/>
      <c r="X53" s="100"/>
      <c r="Y53" s="100"/>
      <c r="Z53" s="100"/>
      <c r="AA53" s="101" t="e">
        <f t="shared" si="5"/>
        <v>#DIV/0!</v>
      </c>
      <c r="AB53" s="102" t="e">
        <f t="shared" si="6"/>
        <v>#DIV/0!</v>
      </c>
      <c r="AC53" s="103" t="e">
        <f t="shared" si="7"/>
        <v>#DIV/0!</v>
      </c>
    </row>
    <row r="54" spans="1:29" ht="29.25" customHeight="1" thickBot="1">
      <c r="A54" s="104"/>
      <c r="B54" s="196" t="s">
        <v>55</v>
      </c>
      <c r="C54" s="196"/>
      <c r="D54" s="196"/>
      <c r="E54" s="196"/>
      <c r="F54" s="196"/>
      <c r="G54" s="196"/>
      <c r="H54" s="196"/>
      <c r="I54" s="196"/>
      <c r="J54" s="197" t="s">
        <v>56</v>
      </c>
      <c r="K54" s="197"/>
      <c r="L54" s="197"/>
      <c r="M54" s="197"/>
      <c r="N54" s="197"/>
      <c r="O54" s="197"/>
      <c r="P54" s="197"/>
      <c r="Q54" s="198"/>
      <c r="R54" s="198"/>
      <c r="S54" s="198"/>
      <c r="T54" s="198"/>
      <c r="U54" s="199" t="s">
        <v>57</v>
      </c>
      <c r="V54" s="199"/>
      <c r="W54" s="200"/>
      <c r="X54" s="200"/>
      <c r="Y54" s="200"/>
      <c r="Z54" s="200"/>
      <c r="AA54" s="200"/>
      <c r="AB54" s="200"/>
      <c r="AC54" s="200"/>
    </row>
    <row r="55" spans="2:26" ht="18" customHeight="1">
      <c r="B55" s="201" t="s">
        <v>58</v>
      </c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</row>
    <row r="56" spans="2:29" ht="16.5">
      <c r="B56" s="195" t="s">
        <v>59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6:AC56"/>
    <mergeCell ref="B54:I54"/>
    <mergeCell ref="J54:P54"/>
    <mergeCell ref="Q54:T54"/>
    <mergeCell ref="U54:V54"/>
    <mergeCell ref="W54:AC54"/>
    <mergeCell ref="B55:Z55"/>
  </mergeCells>
  <conditionalFormatting sqref="D7:O53 U7:U53 AC7:AC53">
    <cfRule type="cellIs" priority="1" dxfId="18" operator="lessThan" stopIfTrue="1">
      <formula>60</formula>
    </cfRule>
  </conditionalFormatting>
  <conditionalFormatting sqref="Q7:Q53 S7:T53 W7:AA53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3">
      <formula1>0</formula1>
      <formula2>100</formula2>
    </dataValidation>
    <dataValidation allowBlank="1" showInputMessage="1" showErrorMessage="1" sqref="Q7:Q53"/>
    <dataValidation type="whole" allowBlank="1" showInputMessage="1" showErrorMessage="1" errorTitle="分數超過100了" error="請更正錯誤!!" sqref="AC7:AC53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3 W7:Z53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3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6">
      <selection activeCell="C47" sqref="C47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7.75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>
        <v>110</v>
      </c>
      <c r="U1" s="209"/>
      <c r="V1" s="210" t="s">
        <v>1</v>
      </c>
      <c r="W1" s="210"/>
      <c r="X1" s="210"/>
      <c r="Y1" s="211" t="s">
        <v>80</v>
      </c>
      <c r="Z1" s="211"/>
      <c r="AA1" s="211"/>
      <c r="AB1" s="212" t="s">
        <v>2</v>
      </c>
      <c r="AC1" s="212"/>
    </row>
    <row r="2" spans="1:29" ht="19.5" customHeight="1">
      <c r="A2" s="213" t="s">
        <v>3</v>
      </c>
      <c r="B2" s="213"/>
      <c r="C2" s="213"/>
      <c r="D2" s="214"/>
      <c r="E2" s="214"/>
      <c r="F2" s="214"/>
      <c r="G2" s="214"/>
      <c r="H2" s="214"/>
      <c r="I2" s="214"/>
      <c r="J2" s="214"/>
      <c r="K2" s="214"/>
      <c r="L2" s="215" t="s">
        <v>4</v>
      </c>
      <c r="M2" s="215"/>
      <c r="N2" s="215"/>
      <c r="O2" s="216" t="s">
        <v>60</v>
      </c>
      <c r="P2" s="216"/>
      <c r="Q2" s="216"/>
      <c r="R2" s="216"/>
      <c r="S2" s="216"/>
      <c r="T2" s="216"/>
      <c r="U2" s="216"/>
      <c r="V2" s="215" t="s">
        <v>6</v>
      </c>
      <c r="W2" s="215"/>
      <c r="X2" s="215"/>
      <c r="Y2" s="202"/>
      <c r="Z2" s="202"/>
      <c r="AA2" s="202"/>
      <c r="AB2" s="202"/>
      <c r="AC2" s="202"/>
    </row>
    <row r="3" spans="1:29" ht="30.75" customHeight="1" thickBot="1">
      <c r="A3" s="1" t="s">
        <v>7</v>
      </c>
      <c r="B3" s="2" t="s">
        <v>7</v>
      </c>
      <c r="C3" s="3" t="s">
        <v>8</v>
      </c>
      <c r="D3" s="203" t="s">
        <v>9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 t="s">
        <v>10</v>
      </c>
      <c r="T3" s="204"/>
      <c r="U3" s="204"/>
      <c r="V3" s="204"/>
      <c r="W3" s="205" t="s">
        <v>11</v>
      </c>
      <c r="X3" s="205"/>
      <c r="Y3" s="205"/>
      <c r="Z3" s="205"/>
      <c r="AA3" s="205"/>
      <c r="AB3" s="205"/>
      <c r="AC3" s="206" t="s">
        <v>12</v>
      </c>
    </row>
    <row r="4" spans="1:29" ht="18.75" customHeight="1" thickBot="1">
      <c r="A4" s="4"/>
      <c r="B4" s="5"/>
      <c r="C4" s="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T4" s="204"/>
      <c r="U4" s="204"/>
      <c r="V4" s="204"/>
      <c r="W4" s="205"/>
      <c r="X4" s="205"/>
      <c r="Y4" s="205"/>
      <c r="Z4" s="205"/>
      <c r="AA4" s="205"/>
      <c r="AB4" s="205"/>
      <c r="AC4" s="206"/>
    </row>
    <row r="5" spans="1:29" ht="24.75" customHeight="1" thickBot="1">
      <c r="A5" s="207" t="s">
        <v>13</v>
      </c>
      <c r="B5" s="207"/>
      <c r="C5" s="6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  <c r="T5" s="204"/>
      <c r="U5" s="204"/>
      <c r="V5" s="204"/>
      <c r="W5" s="205"/>
      <c r="X5" s="205"/>
      <c r="Y5" s="205"/>
      <c r="Z5" s="205"/>
      <c r="AA5" s="205"/>
      <c r="AB5" s="205"/>
      <c r="AC5" s="206"/>
    </row>
    <row r="6" spans="1:29" ht="30.75" customHeight="1" thickBot="1">
      <c r="A6" s="7" t="s">
        <v>14</v>
      </c>
      <c r="B6" s="8" t="s">
        <v>15</v>
      </c>
      <c r="C6" s="9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6"/>
    </row>
    <row r="7" spans="1:29" ht="12.75" customHeight="1">
      <c r="A7" s="17" t="s">
        <v>19</v>
      </c>
      <c r="B7" s="18" t="s">
        <v>159</v>
      </c>
      <c r="C7" s="19" t="s">
        <v>160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161</v>
      </c>
      <c r="C8" s="32" t="s">
        <v>162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163</v>
      </c>
      <c r="C9" s="32" t="s">
        <v>164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165</v>
      </c>
      <c r="C10" s="32" t="s">
        <v>166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167</v>
      </c>
      <c r="C11" s="46" t="s">
        <v>168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169</v>
      </c>
      <c r="C12" s="59" t="s">
        <v>170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3">
        <f t="shared" si="0"/>
        <v>0</v>
      </c>
      <c r="Q12" s="64" t="e">
        <f t="shared" si="1"/>
        <v>#DIV/0!</v>
      </c>
      <c r="R12" s="65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171</v>
      </c>
      <c r="C13" s="32" t="s">
        <v>172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173</v>
      </c>
      <c r="C14" s="32" t="s">
        <v>174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175</v>
      </c>
      <c r="C15" s="32" t="s">
        <v>176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177</v>
      </c>
      <c r="C16" s="46" t="s">
        <v>178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17" t="s">
        <v>29</v>
      </c>
      <c r="B17" s="58" t="s">
        <v>179</v>
      </c>
      <c r="C17" s="59" t="s">
        <v>180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3">
        <f t="shared" si="0"/>
        <v>0</v>
      </c>
      <c r="Q17" s="64" t="e">
        <f t="shared" si="1"/>
        <v>#DIV/0!</v>
      </c>
      <c r="R17" s="65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 t="s">
        <v>30</v>
      </c>
      <c r="B18" s="31" t="s">
        <v>181</v>
      </c>
      <c r="C18" s="32" t="s">
        <v>182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183</v>
      </c>
      <c r="C19" s="32" t="s">
        <v>184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185</v>
      </c>
      <c r="C20" s="32" t="s">
        <v>186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187</v>
      </c>
      <c r="C21" s="46" t="s">
        <v>188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7" t="s">
        <v>34</v>
      </c>
      <c r="B22" s="58" t="s">
        <v>189</v>
      </c>
      <c r="C22" s="59" t="s">
        <v>190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30" t="s">
        <v>35</v>
      </c>
      <c r="B23" s="31" t="s">
        <v>191</v>
      </c>
      <c r="C23" s="32" t="s">
        <v>192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193</v>
      </c>
      <c r="C24" s="32" t="s">
        <v>194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195</v>
      </c>
      <c r="C25" s="32" t="s">
        <v>196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197</v>
      </c>
      <c r="C26" s="46" t="s">
        <v>198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7" t="s">
        <v>39</v>
      </c>
      <c r="B27" s="58" t="s">
        <v>199</v>
      </c>
      <c r="C27" s="59" t="s">
        <v>200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3">
        <f t="shared" si="0"/>
        <v>0</v>
      </c>
      <c r="Q27" s="64" t="e">
        <f t="shared" si="1"/>
        <v>#DIV/0!</v>
      </c>
      <c r="R27" s="65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30" t="s">
        <v>40</v>
      </c>
      <c r="B28" s="31" t="s">
        <v>201</v>
      </c>
      <c r="C28" s="32" t="s">
        <v>202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203</v>
      </c>
      <c r="C29" s="32" t="s">
        <v>204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205</v>
      </c>
      <c r="C30" s="32" t="s">
        <v>206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207</v>
      </c>
      <c r="C31" s="46" t="s">
        <v>208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7" t="s">
        <v>44</v>
      </c>
      <c r="B32" s="58" t="s">
        <v>209</v>
      </c>
      <c r="C32" s="59" t="s">
        <v>210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30" t="s">
        <v>45</v>
      </c>
      <c r="B33" s="31" t="s">
        <v>211</v>
      </c>
      <c r="C33" s="32" t="s">
        <v>212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213</v>
      </c>
      <c r="C34" s="32" t="s">
        <v>214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215</v>
      </c>
      <c r="C35" s="32" t="s">
        <v>216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217</v>
      </c>
      <c r="C36" s="46" t="s">
        <v>218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30" t="s">
        <v>49</v>
      </c>
      <c r="B37" s="58" t="s">
        <v>219</v>
      </c>
      <c r="C37" s="59" t="s">
        <v>220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3">
        <f t="shared" si="0"/>
        <v>0</v>
      </c>
      <c r="Q37" s="64" t="e">
        <f t="shared" si="1"/>
        <v>#DIV/0!</v>
      </c>
      <c r="R37" s="65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 thickBot="1">
      <c r="A38" s="44" t="s">
        <v>50</v>
      </c>
      <c r="B38" s="31" t="s">
        <v>221</v>
      </c>
      <c r="C38" s="32" t="s">
        <v>222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 t="s">
        <v>51</v>
      </c>
      <c r="B39" s="31" t="s">
        <v>223</v>
      </c>
      <c r="C39" s="32" t="s">
        <v>69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 thickBot="1">
      <c r="A40" s="44" t="s">
        <v>52</v>
      </c>
      <c r="B40" s="105" t="s">
        <v>224</v>
      </c>
      <c r="C40" s="106" t="s">
        <v>225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30"/>
      <c r="B41" s="107"/>
      <c r="C41" s="108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 thickBot="1">
      <c r="A42" s="44"/>
      <c r="B42" s="109"/>
      <c r="C42" s="110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>
      <c r="A43" s="70"/>
      <c r="B43" s="111"/>
      <c r="C43" s="11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70"/>
      <c r="B44" s="111"/>
      <c r="C44" s="11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70"/>
      <c r="B45" s="111"/>
      <c r="C45" s="11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113"/>
      <c r="B46" s="114"/>
      <c r="C46" s="11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5"/>
      <c r="B47" s="116"/>
      <c r="C47" s="117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3">
        <f t="shared" si="0"/>
        <v>0</v>
      </c>
      <c r="Q47" s="64" t="e">
        <f t="shared" si="1"/>
        <v>#DIV/0!</v>
      </c>
      <c r="R47" s="65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70"/>
      <c r="B48" s="111"/>
      <c r="C48" s="112"/>
      <c r="D48" s="37"/>
      <c r="E48" s="40"/>
      <c r="F48" s="40"/>
      <c r="G48" s="40"/>
      <c r="H48" s="40"/>
      <c r="I48" s="40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0"/>
      <c r="B49" s="111"/>
      <c r="C49" s="112"/>
      <c r="D49" s="37"/>
      <c r="E49" s="40"/>
      <c r="F49" s="40"/>
      <c r="G49" s="40"/>
      <c r="H49" s="40"/>
      <c r="I49" s="40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82"/>
      <c r="B50" s="111"/>
      <c r="C50" s="112"/>
      <c r="D50" s="37"/>
      <c r="E50" s="40"/>
      <c r="F50" s="40"/>
      <c r="G50" s="40"/>
      <c r="H50" s="40"/>
      <c r="I50" s="40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83"/>
      <c r="B51" s="118"/>
      <c r="C51" s="119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120"/>
      <c r="X51" s="121"/>
      <c r="Y51" s="121"/>
      <c r="Z51" s="121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29.25" customHeight="1" thickBot="1">
      <c r="A52" s="122"/>
      <c r="B52" s="196" t="s">
        <v>55</v>
      </c>
      <c r="C52" s="196"/>
      <c r="D52" s="196"/>
      <c r="E52" s="196"/>
      <c r="F52" s="196"/>
      <c r="G52" s="196"/>
      <c r="H52" s="196"/>
      <c r="I52" s="196"/>
      <c r="J52" s="197" t="s">
        <v>56</v>
      </c>
      <c r="K52" s="197"/>
      <c r="L52" s="197"/>
      <c r="M52" s="197"/>
      <c r="N52" s="197"/>
      <c r="O52" s="197"/>
      <c r="P52" s="197"/>
      <c r="Q52" s="198"/>
      <c r="R52" s="198"/>
      <c r="S52" s="198"/>
      <c r="T52" s="198"/>
      <c r="U52" s="199" t="s">
        <v>57</v>
      </c>
      <c r="V52" s="199"/>
      <c r="W52" s="200"/>
      <c r="X52" s="200"/>
      <c r="Y52" s="200"/>
      <c r="Z52" s="200"/>
      <c r="AA52" s="200"/>
      <c r="AB52" s="200"/>
      <c r="AC52" s="200"/>
    </row>
    <row r="53" spans="1:29" ht="18" customHeight="1">
      <c r="A53" s="123"/>
      <c r="B53" s="218" t="s">
        <v>58</v>
      </c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124"/>
      <c r="AB53" s="124"/>
      <c r="AC53" s="124"/>
    </row>
    <row r="54" spans="1:29" ht="16.5">
      <c r="A54" s="124"/>
      <c r="B54" s="217" t="s">
        <v>59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4:AC54"/>
    <mergeCell ref="B52:I52"/>
    <mergeCell ref="J52:P52"/>
    <mergeCell ref="Q52:T52"/>
    <mergeCell ref="U52:V52"/>
    <mergeCell ref="W52:AC52"/>
    <mergeCell ref="B53:Z53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19">
      <selection activeCell="C48" sqref="C48"/>
    </sheetView>
  </sheetViews>
  <sheetFormatPr defaultColWidth="9.00390625" defaultRowHeight="16.5"/>
  <cols>
    <col min="1" max="1" width="3.25390625" style="0" customWidth="1"/>
    <col min="2" max="2" width="7.375" style="0" customWidth="1"/>
    <col min="3" max="3" width="8.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>
        <v>110</v>
      </c>
      <c r="U1" s="209"/>
      <c r="V1" s="210" t="s">
        <v>1</v>
      </c>
      <c r="W1" s="210"/>
      <c r="X1" s="210"/>
      <c r="Y1" s="211" t="s">
        <v>76</v>
      </c>
      <c r="Z1" s="211"/>
      <c r="AA1" s="211"/>
      <c r="AB1" s="212" t="s">
        <v>2</v>
      </c>
      <c r="AC1" s="212"/>
    </row>
    <row r="2" spans="1:29" ht="19.5" customHeight="1">
      <c r="A2" s="213" t="s">
        <v>3</v>
      </c>
      <c r="B2" s="213"/>
      <c r="C2" s="213"/>
      <c r="D2" s="214"/>
      <c r="E2" s="214"/>
      <c r="F2" s="214"/>
      <c r="G2" s="214"/>
      <c r="H2" s="214"/>
      <c r="I2" s="214"/>
      <c r="J2" s="214"/>
      <c r="K2" s="214"/>
      <c r="L2" s="215" t="s">
        <v>4</v>
      </c>
      <c r="M2" s="215"/>
      <c r="N2" s="215"/>
      <c r="O2" s="216" t="s">
        <v>61</v>
      </c>
      <c r="P2" s="216"/>
      <c r="Q2" s="216"/>
      <c r="R2" s="216"/>
      <c r="S2" s="216"/>
      <c r="T2" s="216"/>
      <c r="U2" s="216"/>
      <c r="V2" s="215" t="s">
        <v>6</v>
      </c>
      <c r="W2" s="215"/>
      <c r="X2" s="215"/>
      <c r="Y2" s="202"/>
      <c r="Z2" s="202"/>
      <c r="AA2" s="202"/>
      <c r="AB2" s="202"/>
      <c r="AC2" s="202"/>
    </row>
    <row r="3" spans="1:29" ht="30.75" customHeight="1" thickBot="1">
      <c r="A3" s="1" t="s">
        <v>7</v>
      </c>
      <c r="B3" s="2" t="s">
        <v>7</v>
      </c>
      <c r="C3" s="3" t="s">
        <v>8</v>
      </c>
      <c r="D3" s="203" t="s">
        <v>9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 t="s">
        <v>10</v>
      </c>
      <c r="T3" s="204"/>
      <c r="U3" s="204"/>
      <c r="V3" s="204"/>
      <c r="W3" s="205" t="s">
        <v>11</v>
      </c>
      <c r="X3" s="205"/>
      <c r="Y3" s="205"/>
      <c r="Z3" s="205"/>
      <c r="AA3" s="205"/>
      <c r="AB3" s="205"/>
      <c r="AC3" s="206" t="s">
        <v>12</v>
      </c>
    </row>
    <row r="4" spans="1:29" ht="18.75" customHeight="1" thickBot="1">
      <c r="A4" s="4"/>
      <c r="B4" s="5"/>
      <c r="C4" s="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T4" s="204"/>
      <c r="U4" s="204"/>
      <c r="V4" s="204"/>
      <c r="W4" s="205"/>
      <c r="X4" s="205"/>
      <c r="Y4" s="205"/>
      <c r="Z4" s="205"/>
      <c r="AA4" s="205"/>
      <c r="AB4" s="205"/>
      <c r="AC4" s="206"/>
    </row>
    <row r="5" spans="1:29" ht="24.75" customHeight="1" thickBot="1">
      <c r="A5" s="207" t="s">
        <v>13</v>
      </c>
      <c r="B5" s="207"/>
      <c r="C5" s="6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  <c r="T5" s="204"/>
      <c r="U5" s="204"/>
      <c r="V5" s="204"/>
      <c r="W5" s="205"/>
      <c r="X5" s="205"/>
      <c r="Y5" s="205"/>
      <c r="Z5" s="205"/>
      <c r="AA5" s="205"/>
      <c r="AB5" s="205"/>
      <c r="AC5" s="206"/>
    </row>
    <row r="6" spans="1:29" ht="30.75" customHeight="1" thickBot="1">
      <c r="A6" s="7" t="s">
        <v>14</v>
      </c>
      <c r="B6" s="125" t="s">
        <v>15</v>
      </c>
      <c r="C6" s="9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6"/>
    </row>
    <row r="7" spans="1:29" ht="12.75" customHeight="1">
      <c r="A7" s="17" t="s">
        <v>19</v>
      </c>
      <c r="B7" s="18" t="s">
        <v>226</v>
      </c>
      <c r="C7" s="19" t="s">
        <v>227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228</v>
      </c>
      <c r="C8" s="32" t="s">
        <v>229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230</v>
      </c>
      <c r="C9" s="32" t="s">
        <v>231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232</v>
      </c>
      <c r="C10" s="32" t="s">
        <v>233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234</v>
      </c>
      <c r="C11" s="46" t="s">
        <v>235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236</v>
      </c>
      <c r="C12" s="59" t="s">
        <v>237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3">
        <f t="shared" si="0"/>
        <v>0</v>
      </c>
      <c r="Q12" s="64" t="e">
        <f t="shared" si="1"/>
        <v>#DIV/0!</v>
      </c>
      <c r="R12" s="65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238</v>
      </c>
      <c r="C13" s="32" t="s">
        <v>239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240</v>
      </c>
      <c r="C14" s="32" t="s">
        <v>241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242</v>
      </c>
      <c r="C15" s="32" t="s">
        <v>243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244</v>
      </c>
      <c r="C16" s="46" t="s">
        <v>245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17" t="s">
        <v>29</v>
      </c>
      <c r="B17" s="58" t="s">
        <v>246</v>
      </c>
      <c r="C17" s="59" t="s">
        <v>247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3">
        <f t="shared" si="0"/>
        <v>0</v>
      </c>
      <c r="Q17" s="64" t="e">
        <f t="shared" si="1"/>
        <v>#DIV/0!</v>
      </c>
      <c r="R17" s="65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 t="s">
        <v>30</v>
      </c>
      <c r="B18" s="31" t="s">
        <v>248</v>
      </c>
      <c r="C18" s="32" t="s">
        <v>249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250</v>
      </c>
      <c r="C19" s="32" t="s">
        <v>251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252</v>
      </c>
      <c r="C20" s="32" t="s">
        <v>253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254</v>
      </c>
      <c r="C21" s="46" t="s">
        <v>255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7" t="s">
        <v>34</v>
      </c>
      <c r="B22" s="58" t="s">
        <v>256</v>
      </c>
      <c r="C22" s="59" t="s">
        <v>257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30" t="s">
        <v>35</v>
      </c>
      <c r="B23" s="31" t="s">
        <v>258</v>
      </c>
      <c r="C23" s="32" t="s">
        <v>259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260</v>
      </c>
      <c r="C24" s="32" t="s">
        <v>261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262</v>
      </c>
      <c r="C25" s="32" t="s">
        <v>263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264</v>
      </c>
      <c r="C26" s="46" t="s">
        <v>265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7" t="s">
        <v>39</v>
      </c>
      <c r="B27" s="58" t="s">
        <v>266</v>
      </c>
      <c r="C27" s="59" t="s">
        <v>267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3">
        <f t="shared" si="0"/>
        <v>0</v>
      </c>
      <c r="Q27" s="64" t="e">
        <f t="shared" si="1"/>
        <v>#DIV/0!</v>
      </c>
      <c r="R27" s="65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30" t="s">
        <v>40</v>
      </c>
      <c r="B28" s="31" t="s">
        <v>268</v>
      </c>
      <c r="C28" s="32" t="s">
        <v>269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270</v>
      </c>
      <c r="C29" s="32" t="s">
        <v>271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272</v>
      </c>
      <c r="C30" s="32" t="s">
        <v>273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274</v>
      </c>
      <c r="C31" s="46" t="s">
        <v>275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7" t="s">
        <v>44</v>
      </c>
      <c r="B32" s="58" t="s">
        <v>276</v>
      </c>
      <c r="C32" s="59" t="s">
        <v>277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30" t="s">
        <v>45</v>
      </c>
      <c r="B33" s="31" t="s">
        <v>278</v>
      </c>
      <c r="C33" s="32" t="s">
        <v>279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280</v>
      </c>
      <c r="C34" s="32" t="s">
        <v>281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282</v>
      </c>
      <c r="C35" s="32" t="s">
        <v>283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284</v>
      </c>
      <c r="C36" s="46" t="s">
        <v>285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17" t="s">
        <v>49</v>
      </c>
      <c r="B37" s="58" t="s">
        <v>286</v>
      </c>
      <c r="C37" s="59" t="s">
        <v>287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3">
        <f t="shared" si="0"/>
        <v>0</v>
      </c>
      <c r="Q37" s="64" t="e">
        <f t="shared" si="1"/>
        <v>#DIV/0!</v>
      </c>
      <c r="R37" s="65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>
      <c r="A38" s="30" t="s">
        <v>50</v>
      </c>
      <c r="B38" s="31" t="s">
        <v>288</v>
      </c>
      <c r="C38" s="32" t="s">
        <v>289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 t="s">
        <v>51</v>
      </c>
      <c r="B39" s="31" t="s">
        <v>290</v>
      </c>
      <c r="C39" s="32" t="s">
        <v>291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30" t="s">
        <v>52</v>
      </c>
      <c r="B40" s="31" t="s">
        <v>292</v>
      </c>
      <c r="C40" s="32" t="s">
        <v>293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44" t="s">
        <v>53</v>
      </c>
      <c r="B41" s="45" t="s">
        <v>294</v>
      </c>
      <c r="C41" s="46" t="s">
        <v>295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17" t="s">
        <v>54</v>
      </c>
      <c r="B42" s="58" t="s">
        <v>296</v>
      </c>
      <c r="C42" s="59" t="s">
        <v>297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>
      <c r="A43" s="30" t="s">
        <v>62</v>
      </c>
      <c r="B43" s="31" t="s">
        <v>298</v>
      </c>
      <c r="C43" s="32" t="s">
        <v>299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 thickBot="1">
      <c r="A44" s="44" t="s">
        <v>63</v>
      </c>
      <c r="B44" s="31" t="s">
        <v>300</v>
      </c>
      <c r="C44" s="32" t="s">
        <v>301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17" t="s">
        <v>64</v>
      </c>
      <c r="B45" s="71" t="s">
        <v>302</v>
      </c>
      <c r="C45" s="72" t="s">
        <v>303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30"/>
      <c r="B46" s="126"/>
      <c r="C46" s="127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 thickBot="1">
      <c r="A47" s="44"/>
      <c r="B47" s="128"/>
      <c r="C47" s="12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3">
        <f t="shared" si="0"/>
        <v>0</v>
      </c>
      <c r="Q47" s="64" t="e">
        <f t="shared" si="1"/>
        <v>#DIV/0!</v>
      </c>
      <c r="R47" s="65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17"/>
      <c r="B48" s="111"/>
      <c r="C48" s="11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30"/>
      <c r="B49" s="111"/>
      <c r="C49" s="11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82"/>
      <c r="B50" s="130"/>
      <c r="C50" s="13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83"/>
      <c r="B51" s="118"/>
      <c r="C51" s="119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120"/>
      <c r="X51" s="121"/>
      <c r="Y51" s="121"/>
      <c r="Z51" s="121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29.25" customHeight="1" thickBot="1">
      <c r="A52" s="132"/>
      <c r="B52" s="196" t="s">
        <v>55</v>
      </c>
      <c r="C52" s="196"/>
      <c r="D52" s="196"/>
      <c r="E52" s="196"/>
      <c r="F52" s="196"/>
      <c r="G52" s="196"/>
      <c r="H52" s="196"/>
      <c r="I52" s="196"/>
      <c r="J52" s="197" t="s">
        <v>56</v>
      </c>
      <c r="K52" s="197"/>
      <c r="L52" s="197"/>
      <c r="M52" s="197"/>
      <c r="N52" s="197"/>
      <c r="O52" s="197"/>
      <c r="P52" s="197"/>
      <c r="Q52" s="198"/>
      <c r="R52" s="198"/>
      <c r="S52" s="198"/>
      <c r="T52" s="198"/>
      <c r="U52" s="199" t="s">
        <v>57</v>
      </c>
      <c r="V52" s="199"/>
      <c r="W52" s="200"/>
      <c r="X52" s="200"/>
      <c r="Y52" s="200"/>
      <c r="Z52" s="200"/>
      <c r="AA52" s="200"/>
      <c r="AB52" s="200"/>
      <c r="AC52" s="200"/>
    </row>
    <row r="53" spans="1:29" ht="18" customHeight="1">
      <c r="A53" s="133"/>
      <c r="B53" s="219" t="s">
        <v>58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124"/>
      <c r="AB53" s="124"/>
      <c r="AC53" s="124"/>
    </row>
    <row r="54" spans="1:29" ht="16.5">
      <c r="A54" s="124"/>
      <c r="B54" s="217" t="s">
        <v>59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</row>
    <row r="55" spans="1:29" ht="16.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4:AC54"/>
    <mergeCell ref="B52:I52"/>
    <mergeCell ref="J52:P52"/>
    <mergeCell ref="Q52:T52"/>
    <mergeCell ref="U52:V52"/>
    <mergeCell ref="W52:AC52"/>
    <mergeCell ref="B53:Z53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19">
      <selection activeCell="C46" sqref="C46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8.00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>
        <v>110</v>
      </c>
      <c r="U1" s="209"/>
      <c r="V1" s="210" t="s">
        <v>1</v>
      </c>
      <c r="W1" s="210"/>
      <c r="X1" s="210"/>
      <c r="Y1" s="211" t="s">
        <v>79</v>
      </c>
      <c r="Z1" s="211"/>
      <c r="AA1" s="211"/>
      <c r="AB1" s="212" t="s">
        <v>2</v>
      </c>
      <c r="AC1" s="212"/>
    </row>
    <row r="2" spans="1:29" ht="19.5" customHeight="1">
      <c r="A2" s="213" t="s">
        <v>3</v>
      </c>
      <c r="B2" s="213"/>
      <c r="C2" s="213"/>
      <c r="D2" s="214"/>
      <c r="E2" s="214"/>
      <c r="F2" s="214"/>
      <c r="G2" s="214"/>
      <c r="H2" s="214"/>
      <c r="I2" s="214"/>
      <c r="J2" s="214"/>
      <c r="K2" s="214"/>
      <c r="L2" s="215" t="s">
        <v>4</v>
      </c>
      <c r="M2" s="215"/>
      <c r="N2" s="215"/>
      <c r="O2" s="216" t="s">
        <v>66</v>
      </c>
      <c r="P2" s="216"/>
      <c r="Q2" s="216"/>
      <c r="R2" s="216"/>
      <c r="S2" s="216"/>
      <c r="T2" s="216"/>
      <c r="U2" s="216"/>
      <c r="V2" s="215" t="s">
        <v>6</v>
      </c>
      <c r="W2" s="215"/>
      <c r="X2" s="215"/>
      <c r="Y2" s="202"/>
      <c r="Z2" s="202"/>
      <c r="AA2" s="202"/>
      <c r="AB2" s="202"/>
      <c r="AC2" s="202"/>
    </row>
    <row r="3" spans="1:29" ht="30.75" customHeight="1" thickBot="1">
      <c r="A3" s="1" t="s">
        <v>7</v>
      </c>
      <c r="B3" s="2" t="s">
        <v>7</v>
      </c>
      <c r="C3" s="3" t="s">
        <v>8</v>
      </c>
      <c r="D3" s="203" t="s">
        <v>9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 t="s">
        <v>10</v>
      </c>
      <c r="T3" s="204"/>
      <c r="U3" s="204"/>
      <c r="V3" s="204"/>
      <c r="W3" s="205" t="s">
        <v>11</v>
      </c>
      <c r="X3" s="205"/>
      <c r="Y3" s="205"/>
      <c r="Z3" s="205"/>
      <c r="AA3" s="205"/>
      <c r="AB3" s="205"/>
      <c r="AC3" s="206" t="s">
        <v>12</v>
      </c>
    </row>
    <row r="4" spans="1:29" ht="18.75" customHeight="1" thickBot="1">
      <c r="A4" s="4"/>
      <c r="B4" s="5"/>
      <c r="C4" s="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T4" s="204"/>
      <c r="U4" s="204"/>
      <c r="V4" s="204"/>
      <c r="W4" s="205"/>
      <c r="X4" s="205"/>
      <c r="Y4" s="205"/>
      <c r="Z4" s="205"/>
      <c r="AA4" s="205"/>
      <c r="AB4" s="205"/>
      <c r="AC4" s="206"/>
    </row>
    <row r="5" spans="1:29" ht="24.75" customHeight="1" thickBot="1">
      <c r="A5" s="207" t="s">
        <v>13</v>
      </c>
      <c r="B5" s="207"/>
      <c r="C5" s="6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  <c r="T5" s="204"/>
      <c r="U5" s="204"/>
      <c r="V5" s="204"/>
      <c r="W5" s="205"/>
      <c r="X5" s="205"/>
      <c r="Y5" s="205"/>
      <c r="Z5" s="205"/>
      <c r="AA5" s="205"/>
      <c r="AB5" s="205"/>
      <c r="AC5" s="206"/>
    </row>
    <row r="6" spans="1:29" ht="30.75" customHeight="1" thickBot="1">
      <c r="A6" s="7" t="s">
        <v>14</v>
      </c>
      <c r="B6" s="125" t="s">
        <v>15</v>
      </c>
      <c r="C6" s="9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6"/>
    </row>
    <row r="7" spans="1:29" ht="12.75" customHeight="1">
      <c r="A7" s="17" t="s">
        <v>19</v>
      </c>
      <c r="B7" s="18" t="s">
        <v>304</v>
      </c>
      <c r="C7" s="19" t="s">
        <v>305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2">SUM(D7:O7)</f>
        <v>0</v>
      </c>
      <c r="Q7" s="22" t="e">
        <f aca="true" t="shared" si="1" ref="Q7:Q52">AVERAGE(D7:O7)</f>
        <v>#DIV/0!</v>
      </c>
      <c r="R7" s="23" t="e">
        <f aca="true" t="shared" si="2" ref="R7:R52">Q7*0.6</f>
        <v>#DIV/0!</v>
      </c>
      <c r="S7" s="20"/>
      <c r="T7" s="20"/>
      <c r="U7" s="24" t="e">
        <f aca="true" t="shared" si="3" ref="U7:U52">AVERAGE(S7:T7)</f>
        <v>#DIV/0!</v>
      </c>
      <c r="V7" s="25" t="e">
        <f aca="true" t="shared" si="4" ref="V7:V52">U7*0.3</f>
        <v>#DIV/0!</v>
      </c>
      <c r="W7" s="20"/>
      <c r="X7" s="26"/>
      <c r="Y7" s="26"/>
      <c r="Z7" s="26"/>
      <c r="AA7" s="27" t="e">
        <f aca="true" t="shared" si="5" ref="AA7:AA52">AVERAGE(W7:Z7)</f>
        <v>#DIV/0!</v>
      </c>
      <c r="AB7" s="28" t="e">
        <f aca="true" t="shared" si="6" ref="AB7:AB52">AA7*0.1</f>
        <v>#DIV/0!</v>
      </c>
      <c r="AC7" s="29" t="e">
        <f aca="true" t="shared" si="7" ref="AC7:AC52">SUM(R7,V7,AB7)</f>
        <v>#DIV/0!</v>
      </c>
    </row>
    <row r="8" spans="1:29" ht="12.75" customHeight="1">
      <c r="A8" s="30" t="s">
        <v>20</v>
      </c>
      <c r="B8" s="31" t="s">
        <v>306</v>
      </c>
      <c r="C8" s="32" t="s">
        <v>307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308</v>
      </c>
      <c r="C9" s="32" t="s">
        <v>309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310</v>
      </c>
      <c r="C10" s="32" t="s">
        <v>311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312</v>
      </c>
      <c r="C11" s="46" t="s">
        <v>313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314</v>
      </c>
      <c r="C12" s="59" t="s">
        <v>315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3">
        <f t="shared" si="0"/>
        <v>0</v>
      </c>
      <c r="Q12" s="64" t="e">
        <f t="shared" si="1"/>
        <v>#DIV/0!</v>
      </c>
      <c r="R12" s="65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316</v>
      </c>
      <c r="C13" s="32" t="s">
        <v>317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318</v>
      </c>
      <c r="C14" s="32" t="s">
        <v>319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320</v>
      </c>
      <c r="C15" s="32" t="s">
        <v>321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322</v>
      </c>
      <c r="C16" s="46" t="s">
        <v>323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17" t="s">
        <v>29</v>
      </c>
      <c r="B17" s="58" t="s">
        <v>324</v>
      </c>
      <c r="C17" s="59" t="s">
        <v>325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3">
        <f t="shared" si="0"/>
        <v>0</v>
      </c>
      <c r="Q17" s="64" t="e">
        <f t="shared" si="1"/>
        <v>#DIV/0!</v>
      </c>
      <c r="R17" s="65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 t="s">
        <v>30</v>
      </c>
      <c r="B18" s="31" t="s">
        <v>326</v>
      </c>
      <c r="C18" s="32" t="s">
        <v>327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328</v>
      </c>
      <c r="C19" s="32" t="s">
        <v>329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330</v>
      </c>
      <c r="C20" s="32" t="s">
        <v>331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332</v>
      </c>
      <c r="C21" s="46" t="s">
        <v>333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7" t="s">
        <v>34</v>
      </c>
      <c r="B22" s="58" t="s">
        <v>334</v>
      </c>
      <c r="C22" s="59" t="s">
        <v>335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30" t="s">
        <v>35</v>
      </c>
      <c r="B23" s="31" t="s">
        <v>336</v>
      </c>
      <c r="C23" s="32" t="s">
        <v>337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338</v>
      </c>
      <c r="C24" s="32" t="s">
        <v>339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340</v>
      </c>
      <c r="C25" s="32" t="s">
        <v>341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342</v>
      </c>
      <c r="C26" s="46" t="s">
        <v>343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7" t="s">
        <v>39</v>
      </c>
      <c r="B27" s="58" t="s">
        <v>344</v>
      </c>
      <c r="C27" s="59" t="s">
        <v>345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3">
        <f t="shared" si="0"/>
        <v>0</v>
      </c>
      <c r="Q27" s="64" t="e">
        <f t="shared" si="1"/>
        <v>#DIV/0!</v>
      </c>
      <c r="R27" s="65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30" t="s">
        <v>40</v>
      </c>
      <c r="B28" s="31" t="s">
        <v>346</v>
      </c>
      <c r="C28" s="32" t="s">
        <v>347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348</v>
      </c>
      <c r="C29" s="32" t="s">
        <v>349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350</v>
      </c>
      <c r="C30" s="32" t="s">
        <v>351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352</v>
      </c>
      <c r="C31" s="46" t="s">
        <v>353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7" t="s">
        <v>44</v>
      </c>
      <c r="B32" s="58" t="s">
        <v>354</v>
      </c>
      <c r="C32" s="59" t="s">
        <v>355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30" t="s">
        <v>45</v>
      </c>
      <c r="B33" s="31" t="s">
        <v>356</v>
      </c>
      <c r="C33" s="32" t="s">
        <v>70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357</v>
      </c>
      <c r="C34" s="32" t="s">
        <v>358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359</v>
      </c>
      <c r="C35" s="32" t="s">
        <v>360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361</v>
      </c>
      <c r="C36" s="46" t="s">
        <v>362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17" t="s">
        <v>49</v>
      </c>
      <c r="B37" s="58" t="s">
        <v>363</v>
      </c>
      <c r="C37" s="59" t="s">
        <v>364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3">
        <f t="shared" si="0"/>
        <v>0</v>
      </c>
      <c r="Q37" s="64" t="e">
        <f t="shared" si="1"/>
        <v>#DIV/0!</v>
      </c>
      <c r="R37" s="65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>
      <c r="A38" s="30" t="s">
        <v>50</v>
      </c>
      <c r="B38" s="31" t="s">
        <v>365</v>
      </c>
      <c r="C38" s="32" t="s">
        <v>366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 t="s">
        <v>51</v>
      </c>
      <c r="B39" s="31" t="s">
        <v>367</v>
      </c>
      <c r="C39" s="32" t="s">
        <v>368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30" t="s">
        <v>52</v>
      </c>
      <c r="B40" s="31" t="s">
        <v>369</v>
      </c>
      <c r="C40" s="32" t="s">
        <v>370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30" t="s">
        <v>53</v>
      </c>
      <c r="B41" s="107" t="s">
        <v>371</v>
      </c>
      <c r="C41" s="108" t="s">
        <v>372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17" t="s">
        <v>54</v>
      </c>
      <c r="B42" s="134" t="s">
        <v>373</v>
      </c>
      <c r="C42" s="135" t="s">
        <v>374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>
      <c r="A43" s="30" t="s">
        <v>62</v>
      </c>
      <c r="B43" s="105" t="s">
        <v>375</v>
      </c>
      <c r="C43" s="106" t="s">
        <v>376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30" t="s">
        <v>63</v>
      </c>
      <c r="B44" s="105" t="s">
        <v>377</v>
      </c>
      <c r="C44" s="106" t="s">
        <v>378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70"/>
      <c r="B45" s="105"/>
      <c r="C45" s="106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113"/>
      <c r="B46" s="136"/>
      <c r="C46" s="137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5"/>
      <c r="B47" s="138"/>
      <c r="C47" s="13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3">
        <f t="shared" si="0"/>
        <v>0</v>
      </c>
      <c r="Q47" s="64" t="e">
        <f t="shared" si="1"/>
        <v>#DIV/0!</v>
      </c>
      <c r="R47" s="65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70"/>
      <c r="B48" s="111"/>
      <c r="C48" s="11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0"/>
      <c r="B49" s="130"/>
      <c r="C49" s="13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82"/>
      <c r="B50" s="130"/>
      <c r="C50" s="13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83"/>
      <c r="B51" s="118"/>
      <c r="C51" s="119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51"/>
      <c r="X51" s="54"/>
      <c r="Y51" s="54"/>
      <c r="Z51" s="54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12.75" customHeight="1" thickBot="1">
      <c r="A52" s="140"/>
      <c r="B52" s="141"/>
      <c r="C52" s="142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63">
        <f t="shared" si="0"/>
        <v>0</v>
      </c>
      <c r="Q52" s="64" t="e">
        <f t="shared" si="1"/>
        <v>#DIV/0!</v>
      </c>
      <c r="R52" s="65" t="e">
        <f t="shared" si="2"/>
        <v>#DIV/0!</v>
      </c>
      <c r="S52" s="33"/>
      <c r="T52" s="33"/>
      <c r="U52" s="38" t="e">
        <f t="shared" si="3"/>
        <v>#DIV/0!</v>
      </c>
      <c r="V52" s="39" t="e">
        <f t="shared" si="4"/>
        <v>#DIV/0!</v>
      </c>
      <c r="W52" s="143"/>
      <c r="X52" s="144"/>
      <c r="Y52" s="144"/>
      <c r="Z52" s="144"/>
      <c r="AA52" s="61" t="e">
        <f t="shared" si="5"/>
        <v>#DIV/0!</v>
      </c>
      <c r="AB52" s="42" t="e">
        <f t="shared" si="6"/>
        <v>#DIV/0!</v>
      </c>
      <c r="AC52" s="62" t="e">
        <f t="shared" si="7"/>
        <v>#DIV/0!</v>
      </c>
    </row>
    <row r="53" spans="1:29" ht="29.25" customHeight="1" thickBot="1">
      <c r="A53" s="122"/>
      <c r="B53" s="196" t="s">
        <v>55</v>
      </c>
      <c r="C53" s="196"/>
      <c r="D53" s="196"/>
      <c r="E53" s="196"/>
      <c r="F53" s="196"/>
      <c r="G53" s="196"/>
      <c r="H53" s="196"/>
      <c r="I53" s="196"/>
      <c r="J53" s="220" t="s">
        <v>56</v>
      </c>
      <c r="K53" s="220"/>
      <c r="L53" s="220"/>
      <c r="M53" s="220"/>
      <c r="N53" s="220"/>
      <c r="O53" s="220"/>
      <c r="P53" s="220"/>
      <c r="Q53" s="221"/>
      <c r="R53" s="221"/>
      <c r="S53" s="221"/>
      <c r="T53" s="221"/>
      <c r="U53" s="222" t="s">
        <v>57</v>
      </c>
      <c r="V53" s="222"/>
      <c r="W53" s="223"/>
      <c r="X53" s="223"/>
      <c r="Y53" s="223"/>
      <c r="Z53" s="223"/>
      <c r="AA53" s="223"/>
      <c r="AB53" s="223"/>
      <c r="AC53" s="223"/>
    </row>
    <row r="54" spans="2:26" ht="18" customHeight="1">
      <c r="B54" s="201" t="s">
        <v>58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</row>
    <row r="55" spans="2:29" ht="16.5">
      <c r="B55" s="195" t="s">
        <v>59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5:AC55"/>
    <mergeCell ref="B53:I53"/>
    <mergeCell ref="J53:P53"/>
    <mergeCell ref="Q53:T53"/>
    <mergeCell ref="U53:V53"/>
    <mergeCell ref="W53:AC53"/>
    <mergeCell ref="B54:Z54"/>
  </mergeCells>
  <conditionalFormatting sqref="D7:O52 U7:U52 AC7:AC52">
    <cfRule type="cellIs" priority="1" dxfId="18" operator="lessThan" stopIfTrue="1">
      <formula>60</formula>
    </cfRule>
  </conditionalFormatting>
  <conditionalFormatting sqref="Q7:Q52 S7:T52 W7:AA52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2">
      <formula1>0</formula1>
      <formula2>100</formula2>
    </dataValidation>
    <dataValidation allowBlank="1" showInputMessage="1" showErrorMessage="1" sqref="Q7:Q52"/>
    <dataValidation type="whole" allowBlank="1" showInputMessage="1" showErrorMessage="1" errorTitle="分數超過100了" error="請更正錯誤!!" sqref="AC7:AC52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2 W7:Z52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2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4">
      <selection activeCell="C45" sqref="C45"/>
    </sheetView>
  </sheetViews>
  <sheetFormatPr defaultColWidth="9.00390625" defaultRowHeight="16.5"/>
  <cols>
    <col min="1" max="1" width="3.25390625" style="0" customWidth="1"/>
    <col min="2" max="2" width="7.875" style="155" customWidth="1"/>
    <col min="3" max="3" width="7.75390625" style="155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>
        <v>110</v>
      </c>
      <c r="U1" s="209"/>
      <c r="V1" s="210" t="s">
        <v>1</v>
      </c>
      <c r="W1" s="210"/>
      <c r="X1" s="210"/>
      <c r="Y1" s="211" t="s">
        <v>78</v>
      </c>
      <c r="Z1" s="211"/>
      <c r="AA1" s="211"/>
      <c r="AB1" s="212" t="s">
        <v>2</v>
      </c>
      <c r="AC1" s="212"/>
    </row>
    <row r="2" spans="1:29" ht="19.5" customHeight="1">
      <c r="A2" s="213" t="s">
        <v>3</v>
      </c>
      <c r="B2" s="213"/>
      <c r="C2" s="213"/>
      <c r="D2" s="214"/>
      <c r="E2" s="214"/>
      <c r="F2" s="214"/>
      <c r="G2" s="214"/>
      <c r="H2" s="214"/>
      <c r="I2" s="214"/>
      <c r="J2" s="214"/>
      <c r="K2" s="214"/>
      <c r="L2" s="215" t="s">
        <v>4</v>
      </c>
      <c r="M2" s="215"/>
      <c r="N2" s="215"/>
      <c r="O2" s="216" t="s">
        <v>67</v>
      </c>
      <c r="P2" s="216"/>
      <c r="Q2" s="216"/>
      <c r="R2" s="216"/>
      <c r="S2" s="216"/>
      <c r="T2" s="216"/>
      <c r="U2" s="216"/>
      <c r="V2" s="215" t="s">
        <v>6</v>
      </c>
      <c r="W2" s="215"/>
      <c r="X2" s="215"/>
      <c r="Y2" s="202"/>
      <c r="Z2" s="202"/>
      <c r="AA2" s="202"/>
      <c r="AB2" s="202"/>
      <c r="AC2" s="202"/>
    </row>
    <row r="3" spans="1:29" ht="30.75" customHeight="1" thickBot="1">
      <c r="A3" s="1" t="s">
        <v>7</v>
      </c>
      <c r="B3" s="145" t="s">
        <v>7</v>
      </c>
      <c r="C3" s="146" t="s">
        <v>8</v>
      </c>
      <c r="D3" s="203" t="s">
        <v>9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 t="s">
        <v>10</v>
      </c>
      <c r="T3" s="204"/>
      <c r="U3" s="204"/>
      <c r="V3" s="204"/>
      <c r="W3" s="205" t="s">
        <v>11</v>
      </c>
      <c r="X3" s="205"/>
      <c r="Y3" s="205"/>
      <c r="Z3" s="205"/>
      <c r="AA3" s="205"/>
      <c r="AB3" s="205"/>
      <c r="AC3" s="206" t="s">
        <v>12</v>
      </c>
    </row>
    <row r="4" spans="1:29" ht="18.75" customHeight="1" thickBot="1">
      <c r="A4" s="4"/>
      <c r="B4" s="147"/>
      <c r="C4" s="146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T4" s="204"/>
      <c r="U4" s="204"/>
      <c r="V4" s="204"/>
      <c r="W4" s="205"/>
      <c r="X4" s="205"/>
      <c r="Y4" s="205"/>
      <c r="Z4" s="205"/>
      <c r="AA4" s="205"/>
      <c r="AB4" s="205"/>
      <c r="AC4" s="206"/>
    </row>
    <row r="5" spans="1:29" ht="24.75" customHeight="1" thickBot="1">
      <c r="A5" s="207" t="s">
        <v>13</v>
      </c>
      <c r="B5" s="207"/>
      <c r="C5" s="148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  <c r="T5" s="204"/>
      <c r="U5" s="204"/>
      <c r="V5" s="204"/>
      <c r="W5" s="205"/>
      <c r="X5" s="205"/>
      <c r="Y5" s="205"/>
      <c r="Z5" s="205"/>
      <c r="AA5" s="205"/>
      <c r="AB5" s="205"/>
      <c r="AC5" s="206"/>
    </row>
    <row r="6" spans="1:29" ht="30.75" customHeight="1" thickBot="1">
      <c r="A6" s="7" t="s">
        <v>14</v>
      </c>
      <c r="B6" s="149" t="s">
        <v>15</v>
      </c>
      <c r="C6" s="150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6"/>
    </row>
    <row r="7" spans="1:29" ht="12.75" customHeight="1">
      <c r="A7" s="17" t="s">
        <v>19</v>
      </c>
      <c r="B7" s="18" t="s">
        <v>379</v>
      </c>
      <c r="C7" s="19" t="s">
        <v>380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381</v>
      </c>
      <c r="C8" s="32" t="s">
        <v>382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383</v>
      </c>
      <c r="C9" s="32" t="s">
        <v>384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385</v>
      </c>
      <c r="C10" s="32" t="s">
        <v>386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387</v>
      </c>
      <c r="C11" s="46" t="s">
        <v>388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389</v>
      </c>
      <c r="C12" s="59" t="s">
        <v>390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3">
        <f t="shared" si="0"/>
        <v>0</v>
      </c>
      <c r="Q12" s="64" t="e">
        <f t="shared" si="1"/>
        <v>#DIV/0!</v>
      </c>
      <c r="R12" s="65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391</v>
      </c>
      <c r="C13" s="32" t="s">
        <v>392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393</v>
      </c>
      <c r="C14" s="32" t="s">
        <v>394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395</v>
      </c>
      <c r="C15" s="32" t="s">
        <v>396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397</v>
      </c>
      <c r="C16" s="46" t="s">
        <v>398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17" t="s">
        <v>29</v>
      </c>
      <c r="B17" s="58" t="s">
        <v>399</v>
      </c>
      <c r="C17" s="59" t="s">
        <v>400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3">
        <f t="shared" si="0"/>
        <v>0</v>
      </c>
      <c r="Q17" s="64" t="e">
        <f t="shared" si="1"/>
        <v>#DIV/0!</v>
      </c>
      <c r="R17" s="65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 t="s">
        <v>30</v>
      </c>
      <c r="B18" s="31" t="s">
        <v>401</v>
      </c>
      <c r="C18" s="32" t="s">
        <v>402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403</v>
      </c>
      <c r="C19" s="32" t="s">
        <v>404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405</v>
      </c>
      <c r="C20" s="32" t="s">
        <v>406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407</v>
      </c>
      <c r="C21" s="46" t="s">
        <v>408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7" t="s">
        <v>34</v>
      </c>
      <c r="B22" s="58" t="s">
        <v>409</v>
      </c>
      <c r="C22" s="59" t="s">
        <v>410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30" t="s">
        <v>35</v>
      </c>
      <c r="B23" s="31" t="s">
        <v>411</v>
      </c>
      <c r="C23" s="32" t="s">
        <v>412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413</v>
      </c>
      <c r="C24" s="32" t="s">
        <v>414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415</v>
      </c>
      <c r="C25" s="32" t="s">
        <v>416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417</v>
      </c>
      <c r="C26" s="46" t="s">
        <v>418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7" t="s">
        <v>39</v>
      </c>
      <c r="B27" s="58" t="s">
        <v>419</v>
      </c>
      <c r="C27" s="59" t="s">
        <v>420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3">
        <f t="shared" si="0"/>
        <v>0</v>
      </c>
      <c r="Q27" s="64" t="e">
        <f t="shared" si="1"/>
        <v>#DIV/0!</v>
      </c>
      <c r="R27" s="65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30" t="s">
        <v>40</v>
      </c>
      <c r="B28" s="31" t="s">
        <v>421</v>
      </c>
      <c r="C28" s="32" t="s">
        <v>422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423</v>
      </c>
      <c r="C29" s="32" t="s">
        <v>424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425</v>
      </c>
      <c r="C30" s="32" t="s">
        <v>426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427</v>
      </c>
      <c r="C31" s="46" t="s">
        <v>428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7" t="s">
        <v>44</v>
      </c>
      <c r="B32" s="58" t="s">
        <v>429</v>
      </c>
      <c r="C32" s="59" t="s">
        <v>430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30" t="s">
        <v>45</v>
      </c>
      <c r="B33" s="31" t="s">
        <v>431</v>
      </c>
      <c r="C33" s="32" t="s">
        <v>432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433</v>
      </c>
      <c r="C34" s="32" t="s">
        <v>434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435</v>
      </c>
      <c r="C35" s="32" t="s">
        <v>436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437</v>
      </c>
      <c r="C36" s="46" t="s">
        <v>438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17" t="s">
        <v>49</v>
      </c>
      <c r="B37" s="58" t="s">
        <v>439</v>
      </c>
      <c r="C37" s="59" t="s">
        <v>440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3">
        <f t="shared" si="0"/>
        <v>0</v>
      </c>
      <c r="Q37" s="64" t="e">
        <f t="shared" si="1"/>
        <v>#DIV/0!</v>
      </c>
      <c r="R37" s="65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>
      <c r="A38" s="30" t="s">
        <v>50</v>
      </c>
      <c r="B38" s="31" t="s">
        <v>441</v>
      </c>
      <c r="C38" s="32" t="s">
        <v>442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 t="s">
        <v>51</v>
      </c>
      <c r="B39" s="31" t="s">
        <v>443</v>
      </c>
      <c r="C39" s="32" t="s">
        <v>444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30" t="s">
        <v>52</v>
      </c>
      <c r="B40" s="31" t="s">
        <v>445</v>
      </c>
      <c r="C40" s="32" t="s">
        <v>446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30" t="s">
        <v>53</v>
      </c>
      <c r="B41" s="45" t="s">
        <v>447</v>
      </c>
      <c r="C41" s="46" t="s">
        <v>448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30" t="s">
        <v>54</v>
      </c>
      <c r="B42" s="134" t="s">
        <v>449</v>
      </c>
      <c r="C42" s="135" t="s">
        <v>450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>
      <c r="A43" s="70"/>
      <c r="B43" s="105"/>
      <c r="C43" s="106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70"/>
      <c r="B44" s="105"/>
      <c r="C44" s="106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70"/>
      <c r="B45" s="105"/>
      <c r="C45" s="106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113"/>
      <c r="B46" s="107"/>
      <c r="C46" s="108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5"/>
      <c r="B47" s="128"/>
      <c r="C47" s="12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3">
        <f t="shared" si="0"/>
        <v>0</v>
      </c>
      <c r="Q47" s="64" t="e">
        <f t="shared" si="1"/>
        <v>#DIV/0!</v>
      </c>
      <c r="R47" s="65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70"/>
      <c r="B48" s="111"/>
      <c r="C48" s="11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0"/>
      <c r="B49" s="130"/>
      <c r="C49" s="13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151"/>
      <c r="B50" s="111"/>
      <c r="C50" s="11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152"/>
      <c r="B51" s="153"/>
      <c r="C51" s="154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120"/>
      <c r="X51" s="121"/>
      <c r="Y51" s="121"/>
      <c r="Z51" s="121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29.25" customHeight="1" thickBot="1">
      <c r="A52" s="122"/>
      <c r="B52" s="196" t="s">
        <v>55</v>
      </c>
      <c r="C52" s="196"/>
      <c r="D52" s="196"/>
      <c r="E52" s="196"/>
      <c r="F52" s="196"/>
      <c r="G52" s="196"/>
      <c r="H52" s="196"/>
      <c r="I52" s="196"/>
      <c r="J52" s="197" t="s">
        <v>56</v>
      </c>
      <c r="K52" s="197"/>
      <c r="L52" s="197"/>
      <c r="M52" s="197"/>
      <c r="N52" s="197"/>
      <c r="O52" s="197"/>
      <c r="P52" s="197"/>
      <c r="Q52" s="198"/>
      <c r="R52" s="198"/>
      <c r="S52" s="198"/>
      <c r="T52" s="198"/>
      <c r="U52" s="199" t="s">
        <v>57</v>
      </c>
      <c r="V52" s="199"/>
      <c r="W52" s="200"/>
      <c r="X52" s="200"/>
      <c r="Y52" s="200"/>
      <c r="Z52" s="200"/>
      <c r="AA52" s="200"/>
      <c r="AB52" s="200"/>
      <c r="AC52" s="200"/>
    </row>
    <row r="53" spans="1:29" ht="18" customHeight="1">
      <c r="A53" s="124"/>
      <c r="B53" s="219" t="s">
        <v>58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124"/>
      <c r="AB53" s="124"/>
      <c r="AC53" s="124"/>
    </row>
    <row r="54" spans="1:29" ht="16.5">
      <c r="A54" s="124"/>
      <c r="B54" s="217" t="s">
        <v>59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4:AC54"/>
    <mergeCell ref="B52:I52"/>
    <mergeCell ref="J52:P52"/>
    <mergeCell ref="Q52:T52"/>
    <mergeCell ref="U52:V52"/>
    <mergeCell ref="W52:AC52"/>
    <mergeCell ref="B53:Z53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16">
      <selection activeCell="C47" sqref="C47"/>
    </sheetView>
  </sheetViews>
  <sheetFormatPr defaultColWidth="9.00390625" defaultRowHeight="16.5"/>
  <cols>
    <col min="1" max="1" width="3.25390625" style="0" customWidth="1"/>
    <col min="2" max="2" width="7.00390625" style="174" customWidth="1"/>
    <col min="3" max="3" width="8.375" style="174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>
        <v>110</v>
      </c>
      <c r="U1" s="209"/>
      <c r="V1" s="210" t="s">
        <v>1</v>
      </c>
      <c r="W1" s="210"/>
      <c r="X1" s="210"/>
      <c r="Y1" s="211" t="s">
        <v>75</v>
      </c>
      <c r="Z1" s="211"/>
      <c r="AA1" s="211"/>
      <c r="AB1" s="212" t="s">
        <v>2</v>
      </c>
      <c r="AC1" s="212"/>
    </row>
    <row r="2" spans="1:29" ht="19.5" customHeight="1">
      <c r="A2" s="213" t="s">
        <v>3</v>
      </c>
      <c r="B2" s="213"/>
      <c r="C2" s="213"/>
      <c r="D2" s="214"/>
      <c r="E2" s="214"/>
      <c r="F2" s="214"/>
      <c r="G2" s="214"/>
      <c r="H2" s="214"/>
      <c r="I2" s="214"/>
      <c r="J2" s="214"/>
      <c r="K2" s="214"/>
      <c r="L2" s="215" t="s">
        <v>4</v>
      </c>
      <c r="M2" s="215"/>
      <c r="N2" s="215"/>
      <c r="O2" s="216" t="s">
        <v>68</v>
      </c>
      <c r="P2" s="216"/>
      <c r="Q2" s="216"/>
      <c r="R2" s="216"/>
      <c r="S2" s="216"/>
      <c r="T2" s="216"/>
      <c r="U2" s="216"/>
      <c r="V2" s="215" t="s">
        <v>6</v>
      </c>
      <c r="W2" s="215"/>
      <c r="X2" s="215"/>
      <c r="Y2" s="202"/>
      <c r="Z2" s="202"/>
      <c r="AA2" s="202"/>
      <c r="AB2" s="202"/>
      <c r="AC2" s="202"/>
    </row>
    <row r="3" spans="1:29" ht="30.75" customHeight="1" thickBot="1">
      <c r="A3" s="1" t="s">
        <v>7</v>
      </c>
      <c r="B3" s="145" t="s">
        <v>7</v>
      </c>
      <c r="C3" s="146" t="s">
        <v>8</v>
      </c>
      <c r="D3" s="203" t="s">
        <v>9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 t="s">
        <v>10</v>
      </c>
      <c r="T3" s="204"/>
      <c r="U3" s="204"/>
      <c r="V3" s="204"/>
      <c r="W3" s="205" t="s">
        <v>11</v>
      </c>
      <c r="X3" s="205"/>
      <c r="Y3" s="205"/>
      <c r="Z3" s="205"/>
      <c r="AA3" s="205"/>
      <c r="AB3" s="205"/>
      <c r="AC3" s="206" t="s">
        <v>12</v>
      </c>
    </row>
    <row r="4" spans="1:29" ht="18.75" customHeight="1" thickBot="1">
      <c r="A4" s="4"/>
      <c r="B4" s="147"/>
      <c r="C4" s="146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T4" s="204"/>
      <c r="U4" s="204"/>
      <c r="V4" s="204"/>
      <c r="W4" s="205"/>
      <c r="X4" s="205"/>
      <c r="Y4" s="205"/>
      <c r="Z4" s="205"/>
      <c r="AA4" s="205"/>
      <c r="AB4" s="205"/>
      <c r="AC4" s="206"/>
    </row>
    <row r="5" spans="1:29" ht="24.75" customHeight="1" thickBot="1">
      <c r="A5" s="207" t="s">
        <v>13</v>
      </c>
      <c r="B5" s="207"/>
      <c r="C5" s="156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  <c r="T5" s="204"/>
      <c r="U5" s="204"/>
      <c r="V5" s="204"/>
      <c r="W5" s="205"/>
      <c r="X5" s="205"/>
      <c r="Y5" s="205"/>
      <c r="Z5" s="205"/>
      <c r="AA5" s="205"/>
      <c r="AB5" s="205"/>
      <c r="AC5" s="206"/>
    </row>
    <row r="6" spans="1:29" ht="30.75" customHeight="1" thickBot="1">
      <c r="A6" s="7" t="s">
        <v>14</v>
      </c>
      <c r="B6" s="157" t="s">
        <v>15</v>
      </c>
      <c r="C6" s="158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6"/>
    </row>
    <row r="7" spans="1:29" ht="12.75" customHeight="1">
      <c r="A7" s="17" t="s">
        <v>19</v>
      </c>
      <c r="B7" s="18" t="s">
        <v>451</v>
      </c>
      <c r="C7" s="19" t="s">
        <v>452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2">SUM(D7:O7)</f>
        <v>0</v>
      </c>
      <c r="Q7" s="22" t="e">
        <f aca="true" t="shared" si="1" ref="Q7:Q52">AVERAGE(D7:O7)</f>
        <v>#DIV/0!</v>
      </c>
      <c r="R7" s="23" t="e">
        <f aca="true" t="shared" si="2" ref="R7:R52">Q7*0.6</f>
        <v>#DIV/0!</v>
      </c>
      <c r="S7" s="20"/>
      <c r="T7" s="20"/>
      <c r="U7" s="24" t="e">
        <f aca="true" t="shared" si="3" ref="U7:U52">AVERAGE(S7:T7)</f>
        <v>#DIV/0!</v>
      </c>
      <c r="V7" s="25" t="e">
        <f aca="true" t="shared" si="4" ref="V7:V52">U7*0.3</f>
        <v>#DIV/0!</v>
      </c>
      <c r="W7" s="20"/>
      <c r="X7" s="26"/>
      <c r="Y7" s="26"/>
      <c r="Z7" s="26"/>
      <c r="AA7" s="27" t="e">
        <f aca="true" t="shared" si="5" ref="AA7:AA52">AVERAGE(W7:Z7)</f>
        <v>#DIV/0!</v>
      </c>
      <c r="AB7" s="28" t="e">
        <f aca="true" t="shared" si="6" ref="AB7:AB52">AA7*0.1</f>
        <v>#DIV/0!</v>
      </c>
      <c r="AC7" s="29" t="e">
        <f aca="true" t="shared" si="7" ref="AC7:AC52">SUM(R7,V7,AB7)</f>
        <v>#DIV/0!</v>
      </c>
    </row>
    <row r="8" spans="1:29" ht="12.75" customHeight="1">
      <c r="A8" s="30" t="s">
        <v>20</v>
      </c>
      <c r="B8" s="31" t="s">
        <v>453</v>
      </c>
      <c r="C8" s="32" t="s">
        <v>454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455</v>
      </c>
      <c r="C9" s="32" t="s">
        <v>456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457</v>
      </c>
      <c r="C10" s="32" t="s">
        <v>458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459</v>
      </c>
      <c r="C11" s="46" t="s">
        <v>460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461</v>
      </c>
      <c r="C12" s="59" t="s">
        <v>462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3">
        <f t="shared" si="0"/>
        <v>0</v>
      </c>
      <c r="Q12" s="64" t="e">
        <f t="shared" si="1"/>
        <v>#DIV/0!</v>
      </c>
      <c r="R12" s="65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463</v>
      </c>
      <c r="C13" s="32" t="s">
        <v>464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465</v>
      </c>
      <c r="C14" s="32" t="s">
        <v>466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467</v>
      </c>
      <c r="C15" s="32" t="s">
        <v>468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469</v>
      </c>
      <c r="C16" s="46" t="s">
        <v>470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17" t="s">
        <v>29</v>
      </c>
      <c r="B17" s="58" t="s">
        <v>471</v>
      </c>
      <c r="C17" s="59" t="s">
        <v>472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3">
        <f t="shared" si="0"/>
        <v>0</v>
      </c>
      <c r="Q17" s="64" t="e">
        <f t="shared" si="1"/>
        <v>#DIV/0!</v>
      </c>
      <c r="R17" s="65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 t="s">
        <v>30</v>
      </c>
      <c r="B18" s="31" t="s">
        <v>473</v>
      </c>
      <c r="C18" s="32" t="s">
        <v>474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475</v>
      </c>
      <c r="C19" s="32" t="s">
        <v>476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477</v>
      </c>
      <c r="C20" s="32" t="s">
        <v>478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479</v>
      </c>
      <c r="C21" s="46" t="s">
        <v>480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7" t="s">
        <v>34</v>
      </c>
      <c r="B22" s="58" t="s">
        <v>481</v>
      </c>
      <c r="C22" s="59" t="s">
        <v>482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30" t="s">
        <v>35</v>
      </c>
      <c r="B23" s="31" t="s">
        <v>483</v>
      </c>
      <c r="C23" s="32" t="s">
        <v>484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485</v>
      </c>
      <c r="C24" s="32" t="s">
        <v>486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487</v>
      </c>
      <c r="C25" s="32" t="s">
        <v>488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489</v>
      </c>
      <c r="C26" s="46" t="s">
        <v>490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7" t="s">
        <v>39</v>
      </c>
      <c r="B27" s="58" t="s">
        <v>491</v>
      </c>
      <c r="C27" s="59" t="s">
        <v>492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3">
        <f t="shared" si="0"/>
        <v>0</v>
      </c>
      <c r="Q27" s="64" t="e">
        <f t="shared" si="1"/>
        <v>#DIV/0!</v>
      </c>
      <c r="R27" s="65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30" t="s">
        <v>40</v>
      </c>
      <c r="B28" s="31" t="s">
        <v>493</v>
      </c>
      <c r="C28" s="32" t="s">
        <v>494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495</v>
      </c>
      <c r="C29" s="32" t="s">
        <v>496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497</v>
      </c>
      <c r="C30" s="32" t="s">
        <v>498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499</v>
      </c>
      <c r="C31" s="46" t="s">
        <v>500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7" t="s">
        <v>44</v>
      </c>
      <c r="B32" s="58" t="s">
        <v>501</v>
      </c>
      <c r="C32" s="59" t="s">
        <v>502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30" t="s">
        <v>45</v>
      </c>
      <c r="B33" s="31" t="s">
        <v>503</v>
      </c>
      <c r="C33" s="32" t="s">
        <v>504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505</v>
      </c>
      <c r="C34" s="32" t="s">
        <v>506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507</v>
      </c>
      <c r="C35" s="32" t="s">
        <v>508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509</v>
      </c>
      <c r="C36" s="46" t="s">
        <v>510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17" t="s">
        <v>49</v>
      </c>
      <c r="B37" s="58" t="s">
        <v>511</v>
      </c>
      <c r="C37" s="59" t="s">
        <v>512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3">
        <f t="shared" si="0"/>
        <v>0</v>
      </c>
      <c r="Q37" s="64" t="e">
        <f t="shared" si="1"/>
        <v>#DIV/0!</v>
      </c>
      <c r="R37" s="65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>
      <c r="A38" s="30" t="s">
        <v>50</v>
      </c>
      <c r="B38" s="31" t="s">
        <v>513</v>
      </c>
      <c r="C38" s="32" t="s">
        <v>514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 t="s">
        <v>51</v>
      </c>
      <c r="B39" s="31" t="s">
        <v>515</v>
      </c>
      <c r="C39" s="32" t="s">
        <v>516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30" t="s">
        <v>52</v>
      </c>
      <c r="B40" s="31" t="s">
        <v>517</v>
      </c>
      <c r="C40" s="32" t="s">
        <v>518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44" t="s">
        <v>53</v>
      </c>
      <c r="B41" s="45" t="s">
        <v>519</v>
      </c>
      <c r="C41" s="46" t="s">
        <v>520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17" t="s">
        <v>54</v>
      </c>
      <c r="B42" s="58" t="s">
        <v>521</v>
      </c>
      <c r="C42" s="59" t="s">
        <v>522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 thickBot="1">
      <c r="A43" s="44" t="s">
        <v>62</v>
      </c>
      <c r="B43" s="31" t="s">
        <v>523</v>
      </c>
      <c r="C43" s="32" t="s">
        <v>524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17"/>
      <c r="B44" s="105"/>
      <c r="C44" s="106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 thickBot="1">
      <c r="A45" s="44"/>
      <c r="B45" s="105"/>
      <c r="C45" s="106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113"/>
      <c r="B46" s="136"/>
      <c r="C46" s="137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5"/>
      <c r="B47" s="138"/>
      <c r="C47" s="13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>
        <f t="shared" si="0"/>
        <v>0</v>
      </c>
      <c r="Q47" s="22" t="e">
        <f t="shared" si="1"/>
        <v>#DIV/0!</v>
      </c>
      <c r="R47" s="23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70"/>
      <c r="B48" s="159"/>
      <c r="C48" s="160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0"/>
      <c r="B49" s="111"/>
      <c r="C49" s="11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82"/>
      <c r="B50" s="111"/>
      <c r="C50" s="11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83"/>
      <c r="B51" s="118"/>
      <c r="C51" s="119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94">
        <f t="shared" si="0"/>
        <v>0</v>
      </c>
      <c r="Q51" s="95" t="e">
        <f t="shared" si="1"/>
        <v>#DIV/0!</v>
      </c>
      <c r="R51" s="96" t="e">
        <f t="shared" si="2"/>
        <v>#DIV/0!</v>
      </c>
      <c r="S51" s="47"/>
      <c r="T51" s="47"/>
      <c r="U51" s="97" t="e">
        <f t="shared" si="3"/>
        <v>#DIV/0!</v>
      </c>
      <c r="V51" s="98" t="e">
        <f t="shared" si="4"/>
        <v>#DIV/0!</v>
      </c>
      <c r="W51" s="47"/>
      <c r="X51" s="161"/>
      <c r="Y51" s="161"/>
      <c r="Z51" s="161"/>
      <c r="AA51" s="101" t="e">
        <f t="shared" si="5"/>
        <v>#DIV/0!</v>
      </c>
      <c r="AB51" s="102" t="e">
        <f t="shared" si="6"/>
        <v>#DIV/0!</v>
      </c>
      <c r="AC51" s="103" t="e">
        <f t="shared" si="7"/>
        <v>#DIV/0!</v>
      </c>
    </row>
    <row r="52" spans="1:29" ht="12.75" customHeight="1" thickBot="1">
      <c r="A52" s="90"/>
      <c r="B52" s="141"/>
      <c r="C52" s="162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4">
        <f t="shared" si="0"/>
        <v>0</v>
      </c>
      <c r="Q52" s="165" t="e">
        <f t="shared" si="1"/>
        <v>#DIV/0!</v>
      </c>
      <c r="R52" s="166" t="e">
        <f t="shared" si="2"/>
        <v>#DIV/0!</v>
      </c>
      <c r="S52" s="163"/>
      <c r="T52" s="163"/>
      <c r="U52" s="167" t="e">
        <f t="shared" si="3"/>
        <v>#DIV/0!</v>
      </c>
      <c r="V52" s="168" t="e">
        <f t="shared" si="4"/>
        <v>#DIV/0!</v>
      </c>
      <c r="W52" s="169"/>
      <c r="X52" s="170"/>
      <c r="Y52" s="170"/>
      <c r="Z52" s="170"/>
      <c r="AA52" s="171" t="e">
        <f t="shared" si="5"/>
        <v>#DIV/0!</v>
      </c>
      <c r="AB52" s="172" t="e">
        <f t="shared" si="6"/>
        <v>#DIV/0!</v>
      </c>
      <c r="AC52" s="173" t="e">
        <f t="shared" si="7"/>
        <v>#DIV/0!</v>
      </c>
    </row>
    <row r="53" spans="1:29" ht="29.25" customHeight="1" thickBot="1">
      <c r="A53" s="122"/>
      <c r="B53" s="196" t="s">
        <v>55</v>
      </c>
      <c r="C53" s="196"/>
      <c r="D53" s="196"/>
      <c r="E53" s="196"/>
      <c r="F53" s="196"/>
      <c r="G53" s="196"/>
      <c r="H53" s="196"/>
      <c r="I53" s="196"/>
      <c r="J53" s="197" t="s">
        <v>56</v>
      </c>
      <c r="K53" s="197"/>
      <c r="L53" s="197"/>
      <c r="M53" s="197"/>
      <c r="N53" s="197"/>
      <c r="O53" s="197"/>
      <c r="P53" s="197"/>
      <c r="Q53" s="198"/>
      <c r="R53" s="198"/>
      <c r="S53" s="198"/>
      <c r="T53" s="198"/>
      <c r="U53" s="199" t="s">
        <v>57</v>
      </c>
      <c r="V53" s="199"/>
      <c r="W53" s="200"/>
      <c r="X53" s="200"/>
      <c r="Y53" s="200"/>
      <c r="Z53" s="200"/>
      <c r="AA53" s="200"/>
      <c r="AB53" s="200"/>
      <c r="AC53" s="200"/>
    </row>
    <row r="54" spans="1:29" ht="18" customHeight="1">
      <c r="A54" s="124"/>
      <c r="B54" s="218" t="s">
        <v>58</v>
      </c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124"/>
      <c r="AB54" s="124"/>
      <c r="AC54" s="124"/>
    </row>
    <row r="55" spans="1:29" ht="16.5">
      <c r="A55" s="124"/>
      <c r="B55" s="217" t="s">
        <v>59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5:AC55"/>
    <mergeCell ref="B53:I53"/>
    <mergeCell ref="J53:P53"/>
    <mergeCell ref="Q53:T53"/>
    <mergeCell ref="U53:V53"/>
    <mergeCell ref="W53:AC53"/>
    <mergeCell ref="B54:Z54"/>
  </mergeCells>
  <conditionalFormatting sqref="D7:O52 U7:U52 AC7:AC52">
    <cfRule type="cellIs" priority="1" dxfId="18" operator="lessThan" stopIfTrue="1">
      <formula>60</formula>
    </cfRule>
  </conditionalFormatting>
  <conditionalFormatting sqref="Q7:Q52 S7:T52 W7:AA52">
    <cfRule type="cellIs" priority="2" dxfId="19" operator="lessThan" stopIfTrue="1">
      <formula>60</formula>
    </cfRule>
  </conditionalFormatting>
  <dataValidations count="5">
    <dataValidation type="whole" allowBlank="1" showInputMessage="1" showErrorMessage="1" promptTitle="請輸入數值（0~100)間之整數" prompt="謝謝！！" errorTitle="輸入數值未在（0~100)間" error="請重新輸入！！" sqref="S7:T52 W7:Z52">
      <formula1>0</formula1>
      <formula2>100</formula2>
    </dataValidation>
    <dataValidation type="whole" allowBlank="1" showInputMessage="1" showErrorMessage="1" errorTitle="分數超過100了" error="請更正錯誤!!" sqref="AC7:AC52">
      <formula1>0</formula1>
      <formula2>100</formula2>
    </dataValidation>
    <dataValidation allowBlank="1" showInputMessage="1" showErrorMessage="1" sqref="Q7:Q52"/>
    <dataValidation type="whole" allowBlank="1" showInputMessage="1" showErrorMessage="1" sqref="P7:P52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2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9">
      <selection activeCell="B48" sqref="B48"/>
    </sheetView>
  </sheetViews>
  <sheetFormatPr defaultColWidth="9.00390625" defaultRowHeight="16.5"/>
  <cols>
    <col min="1" max="1" width="3.25390625" style="0" customWidth="1"/>
    <col min="2" max="2" width="6.875" style="174" customWidth="1"/>
    <col min="3" max="3" width="7.625" style="174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>
        <v>110</v>
      </c>
      <c r="U1" s="209"/>
      <c r="V1" s="210" t="s">
        <v>1</v>
      </c>
      <c r="W1" s="210"/>
      <c r="X1" s="210"/>
      <c r="Y1" s="211" t="s">
        <v>77</v>
      </c>
      <c r="Z1" s="211"/>
      <c r="AA1" s="211"/>
      <c r="AB1" s="212" t="s">
        <v>2</v>
      </c>
      <c r="AC1" s="212"/>
    </row>
    <row r="2" spans="1:29" ht="19.5" customHeight="1">
      <c r="A2" s="213" t="s">
        <v>3</v>
      </c>
      <c r="B2" s="213"/>
      <c r="C2" s="213"/>
      <c r="D2" s="214"/>
      <c r="E2" s="214"/>
      <c r="F2" s="214"/>
      <c r="G2" s="214"/>
      <c r="H2" s="214"/>
      <c r="I2" s="214"/>
      <c r="J2" s="214"/>
      <c r="K2" s="214"/>
      <c r="L2" s="215" t="s">
        <v>4</v>
      </c>
      <c r="M2" s="215"/>
      <c r="N2" s="215"/>
      <c r="O2" s="216" t="s">
        <v>71</v>
      </c>
      <c r="P2" s="216"/>
      <c r="Q2" s="216"/>
      <c r="R2" s="216"/>
      <c r="S2" s="216"/>
      <c r="T2" s="216"/>
      <c r="U2" s="216"/>
      <c r="V2" s="215" t="s">
        <v>6</v>
      </c>
      <c r="W2" s="215"/>
      <c r="X2" s="215"/>
      <c r="Y2" s="202"/>
      <c r="Z2" s="202"/>
      <c r="AA2" s="202"/>
      <c r="AB2" s="202"/>
      <c r="AC2" s="202"/>
    </row>
    <row r="3" spans="1:29" ht="30.75" customHeight="1" thickBot="1">
      <c r="A3" s="1" t="s">
        <v>7</v>
      </c>
      <c r="B3" s="145" t="s">
        <v>7</v>
      </c>
      <c r="C3" s="146" t="s">
        <v>8</v>
      </c>
      <c r="D3" s="203" t="s">
        <v>9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 t="s">
        <v>10</v>
      </c>
      <c r="T3" s="204"/>
      <c r="U3" s="204"/>
      <c r="V3" s="204"/>
      <c r="W3" s="205" t="s">
        <v>11</v>
      </c>
      <c r="X3" s="205"/>
      <c r="Y3" s="205"/>
      <c r="Z3" s="205"/>
      <c r="AA3" s="205"/>
      <c r="AB3" s="205"/>
      <c r="AC3" s="206" t="s">
        <v>12</v>
      </c>
    </row>
    <row r="4" spans="1:29" ht="18.75" customHeight="1" thickBot="1">
      <c r="A4" s="4"/>
      <c r="B4" s="147"/>
      <c r="C4" s="146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T4" s="204"/>
      <c r="U4" s="204"/>
      <c r="V4" s="204"/>
      <c r="W4" s="205"/>
      <c r="X4" s="205"/>
      <c r="Y4" s="205"/>
      <c r="Z4" s="205"/>
      <c r="AA4" s="205"/>
      <c r="AB4" s="205"/>
      <c r="AC4" s="206"/>
    </row>
    <row r="5" spans="1:29" ht="24.75" customHeight="1" thickBot="1">
      <c r="A5" s="207" t="s">
        <v>13</v>
      </c>
      <c r="B5" s="207"/>
      <c r="C5" s="156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  <c r="T5" s="204"/>
      <c r="U5" s="204"/>
      <c r="V5" s="204"/>
      <c r="W5" s="205"/>
      <c r="X5" s="205"/>
      <c r="Y5" s="205"/>
      <c r="Z5" s="205"/>
      <c r="AA5" s="205"/>
      <c r="AB5" s="205"/>
      <c r="AC5" s="206"/>
    </row>
    <row r="6" spans="1:29" ht="30.75" customHeight="1" thickBot="1">
      <c r="A6" s="7" t="s">
        <v>14</v>
      </c>
      <c r="B6" s="157" t="s">
        <v>15</v>
      </c>
      <c r="C6" s="158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6"/>
    </row>
    <row r="7" spans="1:29" ht="12.75" customHeight="1">
      <c r="A7" s="17" t="s">
        <v>19</v>
      </c>
      <c r="B7" s="18" t="s">
        <v>525</v>
      </c>
      <c r="C7" s="19" t="s">
        <v>526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527</v>
      </c>
      <c r="C8" s="32" t="s">
        <v>528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529</v>
      </c>
      <c r="C9" s="32" t="s">
        <v>530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531</v>
      </c>
      <c r="C10" s="32" t="s">
        <v>532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533</v>
      </c>
      <c r="C11" s="46" t="s">
        <v>534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535</v>
      </c>
      <c r="C12" s="59" t="s">
        <v>536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3">
        <f t="shared" si="0"/>
        <v>0</v>
      </c>
      <c r="Q12" s="64" t="e">
        <f t="shared" si="1"/>
        <v>#DIV/0!</v>
      </c>
      <c r="R12" s="65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537</v>
      </c>
      <c r="C13" s="32" t="s">
        <v>538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539</v>
      </c>
      <c r="C14" s="32" t="s">
        <v>540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541</v>
      </c>
      <c r="C15" s="32" t="s">
        <v>542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543</v>
      </c>
      <c r="C16" s="46" t="s">
        <v>544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17" t="s">
        <v>29</v>
      </c>
      <c r="B17" s="58" t="s">
        <v>545</v>
      </c>
      <c r="C17" s="59" t="s">
        <v>546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3">
        <f t="shared" si="0"/>
        <v>0</v>
      </c>
      <c r="Q17" s="64" t="e">
        <f t="shared" si="1"/>
        <v>#DIV/0!</v>
      </c>
      <c r="R17" s="65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 t="s">
        <v>30</v>
      </c>
      <c r="B18" s="31" t="s">
        <v>547</v>
      </c>
      <c r="C18" s="32" t="s">
        <v>548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549</v>
      </c>
      <c r="C19" s="32" t="s">
        <v>550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551</v>
      </c>
      <c r="C20" s="32" t="s">
        <v>552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553</v>
      </c>
      <c r="C21" s="46" t="s">
        <v>554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7" t="s">
        <v>34</v>
      </c>
      <c r="B22" s="58" t="s">
        <v>555</v>
      </c>
      <c r="C22" s="59" t="s">
        <v>556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30" t="s">
        <v>35</v>
      </c>
      <c r="B23" s="31" t="s">
        <v>557</v>
      </c>
      <c r="C23" s="32" t="s">
        <v>558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559</v>
      </c>
      <c r="C24" s="32" t="s">
        <v>560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561</v>
      </c>
      <c r="C25" s="32" t="s">
        <v>562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563</v>
      </c>
      <c r="C26" s="46" t="s">
        <v>564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7" t="s">
        <v>39</v>
      </c>
      <c r="B27" s="58" t="s">
        <v>565</v>
      </c>
      <c r="C27" s="59" t="s">
        <v>566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3">
        <f t="shared" si="0"/>
        <v>0</v>
      </c>
      <c r="Q27" s="64" t="e">
        <f t="shared" si="1"/>
        <v>#DIV/0!</v>
      </c>
      <c r="R27" s="65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30" t="s">
        <v>40</v>
      </c>
      <c r="B28" s="31" t="s">
        <v>567</v>
      </c>
      <c r="C28" s="32" t="s">
        <v>568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569</v>
      </c>
      <c r="C29" s="32" t="s">
        <v>570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571</v>
      </c>
      <c r="C30" s="32" t="s">
        <v>572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573</v>
      </c>
      <c r="C31" s="46" t="s">
        <v>574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7" t="s">
        <v>44</v>
      </c>
      <c r="B32" s="58" t="s">
        <v>575</v>
      </c>
      <c r="C32" s="59" t="s">
        <v>576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30" t="s">
        <v>45</v>
      </c>
      <c r="B33" s="31" t="s">
        <v>577</v>
      </c>
      <c r="C33" s="32" t="s">
        <v>578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579</v>
      </c>
      <c r="C34" s="32" t="s">
        <v>580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581</v>
      </c>
      <c r="C35" s="32" t="s">
        <v>582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583</v>
      </c>
      <c r="C36" s="46" t="s">
        <v>584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17" t="s">
        <v>49</v>
      </c>
      <c r="B37" s="58" t="s">
        <v>585</v>
      </c>
      <c r="C37" s="59" t="s">
        <v>586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3">
        <f t="shared" si="0"/>
        <v>0</v>
      </c>
      <c r="Q37" s="64" t="e">
        <f t="shared" si="1"/>
        <v>#DIV/0!</v>
      </c>
      <c r="R37" s="65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>
      <c r="A38" s="30" t="s">
        <v>50</v>
      </c>
      <c r="B38" s="31" t="s">
        <v>587</v>
      </c>
      <c r="C38" s="32" t="s">
        <v>588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 t="s">
        <v>51</v>
      </c>
      <c r="B39" s="31" t="s">
        <v>589</v>
      </c>
      <c r="C39" s="32" t="s">
        <v>590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30" t="s">
        <v>52</v>
      </c>
      <c r="B40" s="31" t="s">
        <v>591</v>
      </c>
      <c r="C40" s="32" t="s">
        <v>592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44" t="s">
        <v>53</v>
      </c>
      <c r="B41" s="45" t="s">
        <v>593</v>
      </c>
      <c r="C41" s="46" t="s">
        <v>594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17" t="s">
        <v>54</v>
      </c>
      <c r="B42" s="58" t="s">
        <v>595</v>
      </c>
      <c r="C42" s="59" t="s">
        <v>596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>
      <c r="A43" s="30" t="s">
        <v>62</v>
      </c>
      <c r="B43" s="31" t="s">
        <v>597</v>
      </c>
      <c r="C43" s="32" t="s">
        <v>598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 thickBot="1">
      <c r="A44" s="44" t="s">
        <v>63</v>
      </c>
      <c r="B44" s="105" t="s">
        <v>599</v>
      </c>
      <c r="C44" s="106" t="s">
        <v>600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17" t="s">
        <v>64</v>
      </c>
      <c r="B45" s="105" t="s">
        <v>601</v>
      </c>
      <c r="C45" s="106" t="s">
        <v>602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44" t="s">
        <v>65</v>
      </c>
      <c r="B46" s="107" t="s">
        <v>603</v>
      </c>
      <c r="C46" s="108" t="s">
        <v>72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5"/>
      <c r="B47" s="134"/>
      <c r="C47" s="135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3">
        <f t="shared" si="0"/>
        <v>0</v>
      </c>
      <c r="Q47" s="64" t="e">
        <f t="shared" si="1"/>
        <v>#DIV/0!</v>
      </c>
      <c r="R47" s="65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70"/>
      <c r="B48" s="78"/>
      <c r="C48" s="7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0"/>
      <c r="B49" s="78"/>
      <c r="C49" s="79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82"/>
      <c r="B50" s="80"/>
      <c r="C50" s="8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152"/>
      <c r="B51" s="153"/>
      <c r="C51" s="154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>
        <f t="shared" si="0"/>
        <v>0</v>
      </c>
      <c r="Q51" s="68" t="e">
        <f t="shared" si="1"/>
        <v>#DIV/0!</v>
      </c>
      <c r="R51" s="69" t="e">
        <f t="shared" si="2"/>
        <v>#DIV/0!</v>
      </c>
      <c r="S51" s="175"/>
      <c r="T51" s="175"/>
      <c r="U51" s="176" t="e">
        <f t="shared" si="3"/>
        <v>#DIV/0!</v>
      </c>
      <c r="V51" s="177" t="e">
        <f t="shared" si="4"/>
        <v>#DIV/0!</v>
      </c>
      <c r="W51" s="178"/>
      <c r="X51" s="179"/>
      <c r="Y51" s="179"/>
      <c r="Z51" s="179"/>
      <c r="AA51" s="180" t="e">
        <f t="shared" si="5"/>
        <v>#DIV/0!</v>
      </c>
      <c r="AB51" s="181" t="e">
        <f t="shared" si="6"/>
        <v>#DIV/0!</v>
      </c>
      <c r="AC51" s="182" t="e">
        <f t="shared" si="7"/>
        <v>#DIV/0!</v>
      </c>
    </row>
    <row r="52" spans="1:29" ht="29.25" customHeight="1" thickBot="1">
      <c r="A52" s="183"/>
      <c r="B52" s="224" t="s">
        <v>55</v>
      </c>
      <c r="C52" s="224"/>
      <c r="D52" s="224"/>
      <c r="E52" s="224"/>
      <c r="F52" s="224"/>
      <c r="G52" s="224"/>
      <c r="H52" s="224"/>
      <c r="I52" s="224"/>
      <c r="J52" s="225" t="s">
        <v>56</v>
      </c>
      <c r="K52" s="225"/>
      <c r="L52" s="225"/>
      <c r="M52" s="225"/>
      <c r="N52" s="225"/>
      <c r="O52" s="225"/>
      <c r="P52" s="225"/>
      <c r="Q52" s="226"/>
      <c r="R52" s="226"/>
      <c r="S52" s="226"/>
      <c r="T52" s="226"/>
      <c r="U52" s="227" t="s">
        <v>57</v>
      </c>
      <c r="V52" s="227"/>
      <c r="W52" s="226"/>
      <c r="X52" s="226"/>
      <c r="Y52" s="226"/>
      <c r="Z52" s="226"/>
      <c r="AA52" s="226"/>
      <c r="AB52" s="226"/>
      <c r="AC52" s="226"/>
    </row>
    <row r="53" spans="1:29" ht="18" customHeight="1">
      <c r="A53" s="124"/>
      <c r="B53" s="219" t="s">
        <v>58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124"/>
      <c r="AB53" s="124"/>
      <c r="AC53" s="124"/>
    </row>
    <row r="54" spans="1:29" ht="16.5">
      <c r="A54" s="124"/>
      <c r="B54" s="217" t="s">
        <v>59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4:AC54"/>
    <mergeCell ref="B52:I52"/>
    <mergeCell ref="J52:P52"/>
    <mergeCell ref="Q52:T52"/>
    <mergeCell ref="U52:V52"/>
    <mergeCell ref="W52:AC52"/>
    <mergeCell ref="B53:Z53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B22" sqref="B22"/>
    </sheetView>
  </sheetViews>
  <sheetFormatPr defaultColWidth="9.00390625" defaultRowHeight="16.5"/>
  <cols>
    <col min="1" max="1" width="3.25390625" style="0" customWidth="1"/>
    <col min="2" max="2" width="7.875" style="174" customWidth="1"/>
    <col min="3" max="3" width="7.625" style="174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>
        <v>110</v>
      </c>
      <c r="U1" s="209"/>
      <c r="V1" s="210" t="s">
        <v>1</v>
      </c>
      <c r="W1" s="210"/>
      <c r="X1" s="210"/>
      <c r="Y1" s="211" t="s">
        <v>76</v>
      </c>
      <c r="Z1" s="211"/>
      <c r="AA1" s="211"/>
      <c r="AB1" s="212" t="s">
        <v>2</v>
      </c>
      <c r="AC1" s="212"/>
    </row>
    <row r="2" spans="1:29" ht="19.5" customHeight="1">
      <c r="A2" s="213" t="s">
        <v>3</v>
      </c>
      <c r="B2" s="213"/>
      <c r="C2" s="213"/>
      <c r="D2" s="214"/>
      <c r="E2" s="214"/>
      <c r="F2" s="214"/>
      <c r="G2" s="214"/>
      <c r="H2" s="214"/>
      <c r="I2" s="214"/>
      <c r="J2" s="214"/>
      <c r="K2" s="214"/>
      <c r="L2" s="215" t="s">
        <v>4</v>
      </c>
      <c r="M2" s="215"/>
      <c r="N2" s="215"/>
      <c r="O2" s="216" t="s">
        <v>73</v>
      </c>
      <c r="P2" s="216"/>
      <c r="Q2" s="216"/>
      <c r="R2" s="216"/>
      <c r="S2" s="216"/>
      <c r="T2" s="216"/>
      <c r="U2" s="216"/>
      <c r="V2" s="215" t="s">
        <v>6</v>
      </c>
      <c r="W2" s="215"/>
      <c r="X2" s="215"/>
      <c r="Y2" s="202"/>
      <c r="Z2" s="202"/>
      <c r="AA2" s="202"/>
      <c r="AB2" s="202"/>
      <c r="AC2" s="202"/>
    </row>
    <row r="3" spans="1:29" ht="30.75" customHeight="1" thickBot="1">
      <c r="A3" s="1" t="s">
        <v>7</v>
      </c>
      <c r="B3" s="145" t="s">
        <v>7</v>
      </c>
      <c r="C3" s="146" t="s">
        <v>8</v>
      </c>
      <c r="D3" s="203" t="s">
        <v>9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 t="s">
        <v>10</v>
      </c>
      <c r="T3" s="204"/>
      <c r="U3" s="204"/>
      <c r="V3" s="204"/>
      <c r="W3" s="205" t="s">
        <v>11</v>
      </c>
      <c r="X3" s="205"/>
      <c r="Y3" s="205"/>
      <c r="Z3" s="205"/>
      <c r="AA3" s="205"/>
      <c r="AB3" s="205"/>
      <c r="AC3" s="206" t="s">
        <v>12</v>
      </c>
    </row>
    <row r="4" spans="1:29" ht="18.75" customHeight="1" thickBot="1">
      <c r="A4" s="4"/>
      <c r="B4" s="147"/>
      <c r="C4" s="146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T4" s="204"/>
      <c r="U4" s="204"/>
      <c r="V4" s="204"/>
      <c r="W4" s="205"/>
      <c r="X4" s="205"/>
      <c r="Y4" s="205"/>
      <c r="Z4" s="205"/>
      <c r="AA4" s="205"/>
      <c r="AB4" s="205"/>
      <c r="AC4" s="206"/>
    </row>
    <row r="5" spans="1:29" ht="24.75" customHeight="1" thickBot="1">
      <c r="A5" s="207" t="s">
        <v>13</v>
      </c>
      <c r="B5" s="207"/>
      <c r="C5" s="156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  <c r="T5" s="204"/>
      <c r="U5" s="204"/>
      <c r="V5" s="204"/>
      <c r="W5" s="205"/>
      <c r="X5" s="205"/>
      <c r="Y5" s="205"/>
      <c r="Z5" s="205"/>
      <c r="AA5" s="205"/>
      <c r="AB5" s="205"/>
      <c r="AC5" s="206"/>
    </row>
    <row r="6" spans="1:29" ht="30.75" customHeight="1" thickBot="1">
      <c r="A6" s="7" t="s">
        <v>14</v>
      </c>
      <c r="B6" s="157" t="s">
        <v>15</v>
      </c>
      <c r="C6" s="158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6"/>
    </row>
    <row r="7" spans="1:29" ht="12.75" customHeight="1">
      <c r="A7" s="17" t="s">
        <v>19</v>
      </c>
      <c r="B7" s="18" t="s">
        <v>604</v>
      </c>
      <c r="C7" s="19" t="s">
        <v>605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606</v>
      </c>
      <c r="C8" s="32" t="s">
        <v>607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608</v>
      </c>
      <c r="C9" s="32" t="s">
        <v>609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610</v>
      </c>
      <c r="C10" s="32" t="s">
        <v>611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612</v>
      </c>
      <c r="C11" s="46" t="s">
        <v>613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614</v>
      </c>
      <c r="C12" s="59" t="s">
        <v>615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3">
        <f t="shared" si="0"/>
        <v>0</v>
      </c>
      <c r="Q12" s="64" t="e">
        <f t="shared" si="1"/>
        <v>#DIV/0!</v>
      </c>
      <c r="R12" s="65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616</v>
      </c>
      <c r="C13" s="32" t="s">
        <v>617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618</v>
      </c>
      <c r="C14" s="32" t="s">
        <v>619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620</v>
      </c>
      <c r="C15" s="32" t="s">
        <v>621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622</v>
      </c>
      <c r="C16" s="46" t="s">
        <v>623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17" t="s">
        <v>29</v>
      </c>
      <c r="B17" s="58" t="s">
        <v>624</v>
      </c>
      <c r="C17" s="59" t="s">
        <v>625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3">
        <f t="shared" si="0"/>
        <v>0</v>
      </c>
      <c r="Q17" s="64" t="e">
        <f t="shared" si="1"/>
        <v>#DIV/0!</v>
      </c>
      <c r="R17" s="65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/>
      <c r="B18" s="3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/>
      <c r="B19" s="31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70"/>
      <c r="B20" s="159"/>
      <c r="C20" s="160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113"/>
      <c r="B21" s="73"/>
      <c r="C21" s="74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84"/>
      <c r="B22" s="138"/>
      <c r="C22" s="139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185"/>
      <c r="B23" s="159"/>
      <c r="C23" s="16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185"/>
      <c r="B24" s="159"/>
      <c r="C24" s="160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185"/>
      <c r="B25" s="159"/>
      <c r="C25" s="16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186"/>
      <c r="B26" s="187"/>
      <c r="C26" s="188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84"/>
      <c r="B27" s="138"/>
      <c r="C27" s="13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3">
        <f t="shared" si="0"/>
        <v>0</v>
      </c>
      <c r="Q27" s="64" t="e">
        <f t="shared" si="1"/>
        <v>#DIV/0!</v>
      </c>
      <c r="R27" s="65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185"/>
      <c r="B28" s="159"/>
      <c r="C28" s="160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185"/>
      <c r="B29" s="159"/>
      <c r="C29" s="160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185"/>
      <c r="B30" s="159"/>
      <c r="C30" s="16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186"/>
      <c r="B31" s="187"/>
      <c r="C31" s="18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84"/>
      <c r="B32" s="138"/>
      <c r="C32" s="139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185"/>
      <c r="B33" s="159"/>
      <c r="C33" s="160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185"/>
      <c r="B34" s="159"/>
      <c r="C34" s="160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185"/>
      <c r="B35" s="159"/>
      <c r="C35" s="160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186"/>
      <c r="B36" s="187"/>
      <c r="C36" s="188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184"/>
      <c r="B37" s="138"/>
      <c r="C37" s="13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3">
        <f t="shared" si="0"/>
        <v>0</v>
      </c>
      <c r="Q37" s="64" t="e">
        <f t="shared" si="1"/>
        <v>#DIV/0!</v>
      </c>
      <c r="R37" s="65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>
      <c r="A38" s="185"/>
      <c r="B38" s="159"/>
      <c r="C38" s="160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185"/>
      <c r="B39" s="159"/>
      <c r="C39" s="16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185"/>
      <c r="B40" s="189"/>
      <c r="C40" s="19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186"/>
      <c r="B41" s="191"/>
      <c r="C41" s="192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184"/>
      <c r="B42" s="193"/>
      <c r="C42" s="19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>
      <c r="A43" s="185"/>
      <c r="B43" s="189"/>
      <c r="C43" s="190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185"/>
      <c r="B44" s="189"/>
      <c r="C44" s="190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185"/>
      <c r="B45" s="189"/>
      <c r="C45" s="190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186"/>
      <c r="B46" s="191"/>
      <c r="C46" s="192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184"/>
      <c r="B47" s="193"/>
      <c r="C47" s="19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3">
        <f t="shared" si="0"/>
        <v>0</v>
      </c>
      <c r="Q47" s="64" t="e">
        <f t="shared" si="1"/>
        <v>#DIV/0!</v>
      </c>
      <c r="R47" s="65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185"/>
      <c r="B48" s="189"/>
      <c r="C48" s="190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185"/>
      <c r="B49" s="189"/>
      <c r="C49" s="190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151"/>
      <c r="B50" s="189"/>
      <c r="C50" s="19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152"/>
      <c r="B51" s="153"/>
      <c r="C51" s="154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120"/>
      <c r="X51" s="121"/>
      <c r="Y51" s="121"/>
      <c r="Z51" s="121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29.25" customHeight="1" thickBot="1">
      <c r="A52" s="122"/>
      <c r="B52" s="196" t="s">
        <v>55</v>
      </c>
      <c r="C52" s="196"/>
      <c r="D52" s="196"/>
      <c r="E52" s="196"/>
      <c r="F52" s="196"/>
      <c r="G52" s="196"/>
      <c r="H52" s="196"/>
      <c r="I52" s="196"/>
      <c r="J52" s="197" t="s">
        <v>56</v>
      </c>
      <c r="K52" s="197"/>
      <c r="L52" s="197"/>
      <c r="M52" s="197"/>
      <c r="N52" s="197"/>
      <c r="O52" s="197"/>
      <c r="P52" s="197"/>
      <c r="Q52" s="198"/>
      <c r="R52" s="198"/>
      <c r="S52" s="198"/>
      <c r="T52" s="198"/>
      <c r="U52" s="199" t="s">
        <v>57</v>
      </c>
      <c r="V52" s="199"/>
      <c r="W52" s="200"/>
      <c r="X52" s="200"/>
      <c r="Y52" s="200"/>
      <c r="Z52" s="200"/>
      <c r="AA52" s="200"/>
      <c r="AB52" s="200"/>
      <c r="AC52" s="200"/>
    </row>
    <row r="53" spans="1:29" ht="18" customHeight="1">
      <c r="A53" s="123"/>
      <c r="B53" s="218" t="s">
        <v>58</v>
      </c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124"/>
      <c r="AB53" s="124"/>
      <c r="AC53" s="124"/>
    </row>
    <row r="54" spans="2:29" ht="16.5">
      <c r="B54" s="195" t="s">
        <v>59</v>
      </c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4:AC54"/>
    <mergeCell ref="B52:I52"/>
    <mergeCell ref="J52:P52"/>
    <mergeCell ref="Q52:T52"/>
    <mergeCell ref="U52:V52"/>
    <mergeCell ref="W52:AC52"/>
    <mergeCell ref="B53:Z53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H11" sqref="H11"/>
    </sheetView>
  </sheetViews>
  <sheetFormatPr defaultColWidth="9.00390625" defaultRowHeight="16.5"/>
  <cols>
    <col min="1" max="1" width="3.25390625" style="0" customWidth="1"/>
    <col min="2" max="2" width="6.625" style="174" customWidth="1"/>
    <col min="3" max="3" width="9.25390625" style="174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>
        <v>110</v>
      </c>
      <c r="U1" s="209"/>
      <c r="V1" s="210" t="s">
        <v>1</v>
      </c>
      <c r="W1" s="210"/>
      <c r="X1" s="210"/>
      <c r="Y1" s="211" t="s">
        <v>75</v>
      </c>
      <c r="Z1" s="211"/>
      <c r="AA1" s="211"/>
      <c r="AB1" s="212" t="s">
        <v>2</v>
      </c>
      <c r="AC1" s="212"/>
    </row>
    <row r="2" spans="1:29" ht="19.5" customHeight="1">
      <c r="A2" s="213" t="s">
        <v>3</v>
      </c>
      <c r="B2" s="213"/>
      <c r="C2" s="213"/>
      <c r="D2" s="214"/>
      <c r="E2" s="214"/>
      <c r="F2" s="214"/>
      <c r="G2" s="214"/>
      <c r="H2" s="214"/>
      <c r="I2" s="214"/>
      <c r="J2" s="214"/>
      <c r="K2" s="214"/>
      <c r="L2" s="215" t="s">
        <v>4</v>
      </c>
      <c r="M2" s="215"/>
      <c r="N2" s="215"/>
      <c r="O2" s="216" t="s">
        <v>74</v>
      </c>
      <c r="P2" s="216"/>
      <c r="Q2" s="216"/>
      <c r="R2" s="216"/>
      <c r="S2" s="216"/>
      <c r="T2" s="216"/>
      <c r="U2" s="216"/>
      <c r="V2" s="215" t="s">
        <v>6</v>
      </c>
      <c r="W2" s="215"/>
      <c r="X2" s="215"/>
      <c r="Y2" s="202"/>
      <c r="Z2" s="202"/>
      <c r="AA2" s="202"/>
      <c r="AB2" s="202"/>
      <c r="AC2" s="202"/>
    </row>
    <row r="3" spans="1:29" ht="30.75" customHeight="1" thickBot="1">
      <c r="A3" s="1" t="s">
        <v>7</v>
      </c>
      <c r="B3" s="145" t="s">
        <v>7</v>
      </c>
      <c r="C3" s="146" t="s">
        <v>8</v>
      </c>
      <c r="D3" s="203" t="s">
        <v>9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 t="s">
        <v>10</v>
      </c>
      <c r="T3" s="204"/>
      <c r="U3" s="204"/>
      <c r="V3" s="204"/>
      <c r="W3" s="205" t="s">
        <v>11</v>
      </c>
      <c r="X3" s="205"/>
      <c r="Y3" s="205"/>
      <c r="Z3" s="205"/>
      <c r="AA3" s="205"/>
      <c r="AB3" s="205"/>
      <c r="AC3" s="206" t="s">
        <v>12</v>
      </c>
    </row>
    <row r="4" spans="1:29" ht="18.75" customHeight="1" thickBot="1">
      <c r="A4" s="4"/>
      <c r="B4" s="147"/>
      <c r="C4" s="146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T4" s="204"/>
      <c r="U4" s="204"/>
      <c r="V4" s="204"/>
      <c r="W4" s="205"/>
      <c r="X4" s="205"/>
      <c r="Y4" s="205"/>
      <c r="Z4" s="205"/>
      <c r="AA4" s="205"/>
      <c r="AB4" s="205"/>
      <c r="AC4" s="206"/>
    </row>
    <row r="5" spans="1:29" ht="24.75" customHeight="1" thickBot="1">
      <c r="A5" s="207" t="s">
        <v>13</v>
      </c>
      <c r="B5" s="207"/>
      <c r="C5" s="156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  <c r="T5" s="204"/>
      <c r="U5" s="204"/>
      <c r="V5" s="204"/>
      <c r="W5" s="205"/>
      <c r="X5" s="205"/>
      <c r="Y5" s="205"/>
      <c r="Z5" s="205"/>
      <c r="AA5" s="205"/>
      <c r="AB5" s="205"/>
      <c r="AC5" s="206"/>
    </row>
    <row r="6" spans="1:29" ht="30.75" customHeight="1" thickBot="1">
      <c r="A6" s="7" t="s">
        <v>14</v>
      </c>
      <c r="B6" s="157" t="s">
        <v>15</v>
      </c>
      <c r="C6" s="158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6"/>
    </row>
    <row r="7" spans="1:29" ht="12.75" customHeight="1">
      <c r="A7" s="17" t="s">
        <v>19</v>
      </c>
      <c r="B7" s="18" t="s">
        <v>626</v>
      </c>
      <c r="C7" s="19" t="s">
        <v>627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628</v>
      </c>
      <c r="C8" s="32" t="s">
        <v>629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630</v>
      </c>
      <c r="C9" s="32" t="s">
        <v>631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632</v>
      </c>
      <c r="C10" s="32" t="s">
        <v>633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634</v>
      </c>
      <c r="C11" s="46" t="s">
        <v>635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636</v>
      </c>
      <c r="C12" s="59" t="s">
        <v>637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3">
        <f t="shared" si="0"/>
        <v>0</v>
      </c>
      <c r="Q12" s="64" t="e">
        <f t="shared" si="1"/>
        <v>#DIV/0!</v>
      </c>
      <c r="R12" s="65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638</v>
      </c>
      <c r="C13" s="32" t="s">
        <v>639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640</v>
      </c>
      <c r="C14" s="32" t="s">
        <v>641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642</v>
      </c>
      <c r="C15" s="32" t="s">
        <v>643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644</v>
      </c>
      <c r="C16" s="46" t="s">
        <v>645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17"/>
      <c r="B17" s="58"/>
      <c r="C17" s="5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3">
        <f t="shared" si="0"/>
        <v>0</v>
      </c>
      <c r="Q17" s="64" t="e">
        <f t="shared" si="1"/>
        <v>#DIV/0!</v>
      </c>
      <c r="R17" s="65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/>
      <c r="B18" s="3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17"/>
      <c r="B19" s="105"/>
      <c r="C19" s="10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/>
      <c r="B20" s="105"/>
      <c r="C20" s="106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113"/>
      <c r="B21" s="107"/>
      <c r="C21" s="10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84"/>
      <c r="B22" s="138"/>
      <c r="C22" s="139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185"/>
      <c r="B23" s="159"/>
      <c r="C23" s="16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185"/>
      <c r="B24" s="159"/>
      <c r="C24" s="160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185"/>
      <c r="B25" s="159"/>
      <c r="C25" s="16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186"/>
      <c r="B26" s="187"/>
      <c r="C26" s="188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84"/>
      <c r="B27" s="138"/>
      <c r="C27" s="13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3">
        <f t="shared" si="0"/>
        <v>0</v>
      </c>
      <c r="Q27" s="64" t="e">
        <f t="shared" si="1"/>
        <v>#DIV/0!</v>
      </c>
      <c r="R27" s="65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185"/>
      <c r="B28" s="159"/>
      <c r="C28" s="160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185"/>
      <c r="B29" s="159"/>
      <c r="C29" s="160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185"/>
      <c r="B30" s="159"/>
      <c r="C30" s="16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186"/>
      <c r="B31" s="187"/>
      <c r="C31" s="18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84"/>
      <c r="B32" s="138"/>
      <c r="C32" s="139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185"/>
      <c r="B33" s="159"/>
      <c r="C33" s="160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185"/>
      <c r="B34" s="159"/>
      <c r="C34" s="160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185"/>
      <c r="B35" s="159"/>
      <c r="C35" s="160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186"/>
      <c r="B36" s="187"/>
      <c r="C36" s="188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184"/>
      <c r="B37" s="138"/>
      <c r="C37" s="13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3">
        <f t="shared" si="0"/>
        <v>0</v>
      </c>
      <c r="Q37" s="64" t="e">
        <f t="shared" si="1"/>
        <v>#DIV/0!</v>
      </c>
      <c r="R37" s="65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>
      <c r="A38" s="185"/>
      <c r="B38" s="159"/>
      <c r="C38" s="160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185"/>
      <c r="B39" s="159"/>
      <c r="C39" s="16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185"/>
      <c r="B40" s="189"/>
      <c r="C40" s="19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186"/>
      <c r="B41" s="191"/>
      <c r="C41" s="192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184"/>
      <c r="B42" s="193"/>
      <c r="C42" s="19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>
      <c r="A43" s="185"/>
      <c r="B43" s="189"/>
      <c r="C43" s="190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185"/>
      <c r="B44" s="189"/>
      <c r="C44" s="190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185"/>
      <c r="B45" s="189"/>
      <c r="C45" s="190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186"/>
      <c r="B46" s="191"/>
      <c r="C46" s="192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184"/>
      <c r="B47" s="193"/>
      <c r="C47" s="19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3">
        <f t="shared" si="0"/>
        <v>0</v>
      </c>
      <c r="Q47" s="64" t="e">
        <f t="shared" si="1"/>
        <v>#DIV/0!</v>
      </c>
      <c r="R47" s="65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185"/>
      <c r="B48" s="189"/>
      <c r="C48" s="190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185"/>
      <c r="B49" s="189"/>
      <c r="C49" s="190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151"/>
      <c r="B50" s="189"/>
      <c r="C50" s="19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152"/>
      <c r="B51" s="153"/>
      <c r="C51" s="154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120"/>
      <c r="X51" s="121"/>
      <c r="Y51" s="121"/>
      <c r="Z51" s="121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29.25" customHeight="1" thickBot="1">
      <c r="A52" s="122"/>
      <c r="B52" s="196" t="s">
        <v>55</v>
      </c>
      <c r="C52" s="196"/>
      <c r="D52" s="196"/>
      <c r="E52" s="196"/>
      <c r="F52" s="196"/>
      <c r="G52" s="196"/>
      <c r="H52" s="196"/>
      <c r="I52" s="196"/>
      <c r="J52" s="197" t="s">
        <v>56</v>
      </c>
      <c r="K52" s="197"/>
      <c r="L52" s="197"/>
      <c r="M52" s="197"/>
      <c r="N52" s="197"/>
      <c r="O52" s="197"/>
      <c r="P52" s="197"/>
      <c r="Q52" s="198"/>
      <c r="R52" s="198"/>
      <c r="S52" s="198"/>
      <c r="T52" s="198"/>
      <c r="U52" s="199" t="s">
        <v>57</v>
      </c>
      <c r="V52" s="199"/>
      <c r="W52" s="200"/>
      <c r="X52" s="200"/>
      <c r="Y52" s="200"/>
      <c r="Z52" s="200"/>
      <c r="AA52" s="200"/>
      <c r="AB52" s="200"/>
      <c r="AC52" s="200"/>
    </row>
    <row r="53" spans="1:29" ht="18" customHeight="1">
      <c r="A53" s="123"/>
      <c r="B53" s="218" t="s">
        <v>58</v>
      </c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124"/>
      <c r="AB53" s="124"/>
      <c r="AC53" s="124"/>
    </row>
    <row r="54" spans="2:29" ht="16.5">
      <c r="B54" s="195" t="s">
        <v>59</v>
      </c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4:AC54"/>
    <mergeCell ref="B52:I52"/>
    <mergeCell ref="J52:P52"/>
    <mergeCell ref="Q52:T52"/>
    <mergeCell ref="U52:V52"/>
    <mergeCell ref="W52:AC52"/>
    <mergeCell ref="B53:Z53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whole" allowBlank="1" showInputMessage="1" showErrorMessage="1" errorTitle="分數超過100了" error="請更正錯誤!!" sqref="AC7:AC51">
      <formula1>0</formula1>
      <formula2>100</formula2>
    </dataValidation>
    <dataValidation allowBlank="1" showInputMessage="1" showErrorMessage="1" sqref="Q7:Q51"/>
    <dataValidation type="whole" allowBlank="1" showInputMessage="1" showErrorMessage="1" sqref="P7:P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 User</dc:creator>
  <cp:keywords/>
  <dc:description/>
  <cp:lastModifiedBy>user</cp:lastModifiedBy>
  <cp:lastPrinted>2018-08-23T01:12:03Z</cp:lastPrinted>
  <dcterms:created xsi:type="dcterms:W3CDTF">2009-09-16T08:30:58Z</dcterms:created>
  <dcterms:modified xsi:type="dcterms:W3CDTF">2021-08-25T06:35:00Z</dcterms:modified>
  <cp:category/>
  <cp:version/>
  <cp:contentType/>
  <cp:contentStatus/>
</cp:coreProperties>
</file>